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mc:AlternateContent xmlns:mc="http://schemas.openxmlformats.org/markup-compatibility/2006">
    <mc:Choice Requires="x15">
      <x15ac:absPath xmlns:x15ac="http://schemas.microsoft.com/office/spreadsheetml/2010/11/ac" url="C:\Users\0403\Desktop\"/>
    </mc:Choice>
  </mc:AlternateContent>
  <xr:revisionPtr revIDLastSave="0" documentId="13_ncr:1_{741F87DB-4197-48A7-9E77-8910561F4CED}" xr6:coauthVersionLast="36" xr6:coauthVersionMax="36" xr10:uidLastSave="{00000000-0000-0000-0000-000000000000}"/>
  <workbookProtection workbookAlgorithmName="SHA-512" workbookHashValue="Q3g9Yov5keWqOI8YbH9LXTKjA1H80RKH7J9qdnOUgKXPROaMoyNq9tnWS9CUOfTSucG1dli93LWWbhAzetUosQ==" workbookSaltValue="zzRW0rRdb0Fw7ng7l9doyQ==" workbookSpinCount="100000" lockStructure="1"/>
  <bookViews>
    <workbookView xWindow="0" yWindow="0" windowWidth="28800" windowHeight="12135"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O6" i="5"/>
  <c r="I10" i="4" s="1"/>
  <c r="N6" i="5"/>
  <c r="M6" i="5"/>
  <c r="L6" i="5"/>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N85" i="4"/>
  <c r="J85" i="4"/>
  <c r="I85" i="4"/>
  <c r="H85" i="4"/>
  <c r="F85" i="4"/>
  <c r="E85" i="4"/>
  <c r="BB10" i="4"/>
  <c r="AT10" i="4"/>
  <c r="AL10" i="4"/>
  <c r="W10" i="4"/>
  <c r="P10" i="4"/>
  <c r="B10" i="4"/>
  <c r="AT8" i="4"/>
  <c r="AL8" i="4"/>
  <c r="AD8" i="4"/>
  <c r="W8" i="4"/>
  <c r="P8" i="4"/>
  <c r="I8" i="4"/>
  <c r="B8" i="4"/>
</calcChain>
</file>

<file path=xl/sharedStrings.xml><?xml version="1.0" encoding="utf-8"?>
<sst xmlns="http://schemas.openxmlformats.org/spreadsheetml/2006/main" count="228" uniqueCount="112">
  <si>
    <t>経営比較分析表（令和5年度決算）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</si>
  <si>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</si>
  <si>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</si>
  <si>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</si>
  <si>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</si>
  <si>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</si>
  <si>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</si>
  <si>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</si>
  <si>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</si>
  <si>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</si>
  <si>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</si>
  <si>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</si>
  <si>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</si>
  <si>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</si>
  <si>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</si>
  <si>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</si>
  <si>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</si>
  <si>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</si>
  <si>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</si>
  <si>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</si>
  <si>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</si>
  <si>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</si>
  <si>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</si>
  <si>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</si>
  <si>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</si>
  <si>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</si>
  <si>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</si>
  <si>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</si>
  <si>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</si>
  <si>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</si>
  <si>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</si>
  <si>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</si>
  <si>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</si>
  <si>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</si>
  <si>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</si>
  <si>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</si>
  <si>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</si>
  <si>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</si>
  <si>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</si>
  <si>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</si>
  <si>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</si>
  <si>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</si>
  <si>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</si>
  <si>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</si>
  <si>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</si>
  <si>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</si>
  <si>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</si>
  <si>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</si>
  <si>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</si>
  <si>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</si>
  <si>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</si>
  <si>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</si>
  <si>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</si>
  <si>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</si>
  <si>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</si>
  <si>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</si>
  <si>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</si>
  <si>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</si>
  <si>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</si>
  <si>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</si>
  <si>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</si>
  <si>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</si>
  <si>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</si>
  <si>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</si>
  <si>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</si>
  <si>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</si>
  <si>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</si>
  <si>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</si>
  <si>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</si>
  <si>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</si>
  <si>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</si>
  <si>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</si>
  <si>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</si>
  <si>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</si>
  <si>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</si>
  <si>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</si>
  <si>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</si>
  <si>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</si>
  <si>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</si>
  <si>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</si>
  <si>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</si>
  <si>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</si>
  <si>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</si>
  <si>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</si>
  <si>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</si>
  <si>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</si>
  <si>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</si>
  <si>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</si>
  <si>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</si>
  <si>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</si>
  <si>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</si>
  <si>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</si>
  <si>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</si>
  <si>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伊江村</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</si>
  <si>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</si>
  <si>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</si>
  <si>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</si>
  <si>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</si>
  <si>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</si>
  <si>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</si>
  <si>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</si>
  <si>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</si>
  <si>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</si>
  <si>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</si>
  <si>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</si>
  <si>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</si>
  <si>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</si>
  <si>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</si>
  <si>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←書式設定</t>
    <rPh sb="1" eb="3">
      <t>ショシキ</t>
    </rPh>
    <rPh sb="3" eb="5">
      <t>セッテイ</t>
    </rPh>
    <phoneticPr fontId="4"/>
  </si>
  <si>
    <t>　①固定資産の減価償却がどの程度進んでいるかを表す。類似団体及び全国平均との比較でどちらも上回っているが、今後大規模な施設整備で数値は変わっていく。②の管路経年比率及び③の管路更新比率も関連してくるので合わせて分析する。①の減価償却率は高いが、②の管路経年率は低い、この関係から耐用年数超過の管路は無いが、減価償却終期の固定資産が急速に増加するため、管路の経年劣化と漏水の関係に注意し更新計画を立てなければならない。③の管路更新率については、布設済みの配水支管とは別に耐震性能を有する配水本管の新設を推進する。</t>
    <rPh sb="2" eb="4">
      <t>コテイ</t>
    </rPh>
    <rPh sb="4" eb="6">
      <t>シサン</t>
    </rPh>
    <rPh sb="7" eb="9">
      <t>ゲンカ</t>
    </rPh>
    <rPh sb="9" eb="11">
      <t>ショウキャク</t>
    </rPh>
    <rPh sb="14" eb="16">
      <t>テイド</t>
    </rPh>
    <rPh sb="16" eb="17">
      <t>スス</t>
    </rPh>
    <rPh sb="23" eb="24">
      <t>アラワ</t>
    </rPh>
    <rPh sb="26" eb="28">
      <t>ルイジ</t>
    </rPh>
    <rPh sb="28" eb="30">
      <t>ダンタイ</t>
    </rPh>
    <rPh sb="30" eb="31">
      <t>オヨ</t>
    </rPh>
    <rPh sb="32" eb="34">
      <t>ゼンコク</t>
    </rPh>
    <rPh sb="34" eb="36">
      <t>ヘイキン</t>
    </rPh>
    <rPh sb="38" eb="40">
      <t>ヒカク</t>
    </rPh>
    <rPh sb="45" eb="47">
      <t>ウワマワ</t>
    </rPh>
    <rPh sb="53" eb="55">
      <t>コンゴ</t>
    </rPh>
    <rPh sb="55" eb="58">
      <t>ダイキボ</t>
    </rPh>
    <rPh sb="59" eb="61">
      <t>シセツ</t>
    </rPh>
    <rPh sb="61" eb="63">
      <t>セイビ</t>
    </rPh>
    <rPh sb="64" eb="66">
      <t>スウチ</t>
    </rPh>
    <rPh sb="67" eb="68">
      <t>カ</t>
    </rPh>
    <rPh sb="76" eb="78">
      <t>カンロ</t>
    </rPh>
    <rPh sb="78" eb="80">
      <t>ケイネン</t>
    </rPh>
    <rPh sb="80" eb="82">
      <t>ヒリツ</t>
    </rPh>
    <rPh sb="82" eb="83">
      <t>オヨ</t>
    </rPh>
    <rPh sb="86" eb="88">
      <t>カンロ</t>
    </rPh>
    <rPh sb="88" eb="90">
      <t>コウシン</t>
    </rPh>
    <rPh sb="90" eb="92">
      <t>ヒリツ</t>
    </rPh>
    <rPh sb="93" eb="95">
      <t>カンレン</t>
    </rPh>
    <rPh sb="101" eb="102">
      <t>ア</t>
    </rPh>
    <rPh sb="105" eb="107">
      <t>ブンセキ</t>
    </rPh>
    <rPh sb="112" eb="114">
      <t>ゲンカ</t>
    </rPh>
    <rPh sb="114" eb="116">
      <t>ショウキャク</t>
    </rPh>
    <rPh sb="116" eb="117">
      <t>リツ</t>
    </rPh>
    <rPh sb="118" eb="119">
      <t>タカ</t>
    </rPh>
    <rPh sb="124" eb="126">
      <t>カンロ</t>
    </rPh>
    <rPh sb="126" eb="128">
      <t>ケイネン</t>
    </rPh>
    <rPh sb="128" eb="129">
      <t>リツ</t>
    </rPh>
    <rPh sb="130" eb="131">
      <t>ヒク</t>
    </rPh>
    <rPh sb="135" eb="137">
      <t>カンケイ</t>
    </rPh>
    <rPh sb="139" eb="141">
      <t>タイヨウ</t>
    </rPh>
    <rPh sb="141" eb="143">
      <t>ネンスウ</t>
    </rPh>
    <rPh sb="143" eb="145">
      <t>チョウカ</t>
    </rPh>
    <rPh sb="146" eb="148">
      <t>カンロ</t>
    </rPh>
    <rPh sb="149" eb="150">
      <t>ナ</t>
    </rPh>
    <rPh sb="153" eb="155">
      <t>ゲンカ</t>
    </rPh>
    <rPh sb="155" eb="157">
      <t>ショウキャク</t>
    </rPh>
    <rPh sb="157" eb="159">
      <t>シュウキ</t>
    </rPh>
    <rPh sb="160" eb="162">
      <t>コテイ</t>
    </rPh>
    <rPh sb="162" eb="164">
      <t>シサン</t>
    </rPh>
    <rPh sb="165" eb="167">
      <t>キュウソク</t>
    </rPh>
    <rPh sb="168" eb="170">
      <t>ゾウカ</t>
    </rPh>
    <rPh sb="175" eb="177">
      <t>カンロ</t>
    </rPh>
    <rPh sb="178" eb="180">
      <t>ケイネン</t>
    </rPh>
    <rPh sb="180" eb="182">
      <t>レッカ</t>
    </rPh>
    <rPh sb="183" eb="185">
      <t>ロウスイ</t>
    </rPh>
    <rPh sb="186" eb="188">
      <t>カンケイ</t>
    </rPh>
    <rPh sb="189" eb="191">
      <t>チュウイ</t>
    </rPh>
    <rPh sb="192" eb="194">
      <t>コウシン</t>
    </rPh>
    <rPh sb="194" eb="196">
      <t>ケイカク</t>
    </rPh>
    <rPh sb="197" eb="198">
      <t>タ</t>
    </rPh>
    <rPh sb="210" eb="212">
      <t>カンロ</t>
    </rPh>
    <rPh sb="212" eb="214">
      <t>コウシン</t>
    </rPh>
    <rPh sb="214" eb="215">
      <t>リツ</t>
    </rPh>
    <rPh sb="221" eb="223">
      <t>フセツ</t>
    </rPh>
    <rPh sb="223" eb="224">
      <t>ズ</t>
    </rPh>
    <rPh sb="226" eb="228">
      <t>ハイスイ</t>
    </rPh>
    <rPh sb="228" eb="230">
      <t>シカン</t>
    </rPh>
    <rPh sb="232" eb="233">
      <t>ベツ</t>
    </rPh>
    <rPh sb="234" eb="236">
      <t>タイシン</t>
    </rPh>
    <rPh sb="236" eb="238">
      <t>セイノウ</t>
    </rPh>
    <rPh sb="239" eb="240">
      <t>ユウ</t>
    </rPh>
    <rPh sb="242" eb="244">
      <t>ハイスイ</t>
    </rPh>
    <rPh sb="244" eb="246">
      <t>ホンカン</t>
    </rPh>
    <rPh sb="247" eb="249">
      <t>シンセツ</t>
    </rPh>
    <rPh sb="250" eb="252">
      <t>スイシン</t>
    </rPh>
    <phoneticPr fontId="4"/>
  </si>
  <si>
    <t>　①収益と費用の比率を表す。若干の損失はあるが想定の範囲内である。計画的な事業運営をを継続する。
　②恒常的な欠損金の有無を表す。欠損金はなく類似団体より低く良好な状況にあるので今後も健全経営に努める。
　③短期債務に対する支払い能力を表す。全国平均、類似団体と比較しても高水準を維持しているので良好と言える。
　④企業債残高の規模を表す。新規の借り入れもなく順調に償還を進めている。
　⑤給水原価に対する供給単価の割合。100％を若干下回るが許容範囲といえる。恒常的な原価割れにならぬよう注意が必要。
　⑥収益にあがった水量１㎥あたりどれだけの費用がかかっているのかを表す。類似団体よりも低い値だが全国平均を目標に継続した経営努力が必要。
　⑦施設の規模が適正であるか、また効率的か等が判断できる指標。前年同様に類似団体を上回っているが、全国平均を目安に施設の有効活用を推進する。
　⑧購入又は浄水し配水している水道水が、収益に反映されている割合を表す。類似団体よりも高く全国平均も上回っている。これは、漏水調査業務と管路修繕のサイクルを継続した成果の現れといえる。今後も徹底した配水管理を継続し有収率95％以上を目標とする。</t>
    <rPh sb="2" eb="4">
      <t>シュウエキ</t>
    </rPh>
    <rPh sb="5" eb="7">
      <t>ヒヨウ</t>
    </rPh>
    <rPh sb="8" eb="10">
      <t>ヒリツ</t>
    </rPh>
    <rPh sb="11" eb="12">
      <t>アラワ</t>
    </rPh>
    <rPh sb="14" eb="16">
      <t>ジャッカン</t>
    </rPh>
    <rPh sb="17" eb="19">
      <t>ソンシツ</t>
    </rPh>
    <rPh sb="23" eb="25">
      <t>ソウテイ</t>
    </rPh>
    <rPh sb="26" eb="29">
      <t>ハンイナイ</t>
    </rPh>
    <rPh sb="33" eb="36">
      <t>ケイカクテキ</t>
    </rPh>
    <rPh sb="37" eb="39">
      <t>ジギョウ</t>
    </rPh>
    <rPh sb="39" eb="41">
      <t>ウンエイ</t>
    </rPh>
    <rPh sb="43" eb="45">
      <t>ケイゾク</t>
    </rPh>
    <rPh sb="51" eb="54">
      <t>コウジョウテキ</t>
    </rPh>
    <rPh sb="55" eb="58">
      <t>ケッソンキン</t>
    </rPh>
    <rPh sb="59" eb="61">
      <t>ウム</t>
    </rPh>
    <rPh sb="62" eb="63">
      <t>アラワ</t>
    </rPh>
    <rPh sb="65" eb="68">
      <t>ケッソンキン</t>
    </rPh>
    <rPh sb="71" eb="73">
      <t>ルイジ</t>
    </rPh>
    <rPh sb="73" eb="75">
      <t>ダンタイ</t>
    </rPh>
    <rPh sb="77" eb="78">
      <t>ヒク</t>
    </rPh>
    <rPh sb="79" eb="81">
      <t>リョウコウ</t>
    </rPh>
    <rPh sb="82" eb="84">
      <t>ジョウキョウ</t>
    </rPh>
    <rPh sb="89" eb="91">
      <t>コンゴ</t>
    </rPh>
    <rPh sb="92" eb="94">
      <t>ケンゼン</t>
    </rPh>
    <rPh sb="94" eb="96">
      <t>ケイエイ</t>
    </rPh>
    <rPh sb="97" eb="98">
      <t>ツト</t>
    </rPh>
    <rPh sb="104" eb="106">
      <t>タンキ</t>
    </rPh>
    <rPh sb="106" eb="108">
      <t>サイム</t>
    </rPh>
    <rPh sb="109" eb="110">
      <t>タイ</t>
    </rPh>
    <rPh sb="112" eb="114">
      <t>シハラ</t>
    </rPh>
    <rPh sb="115" eb="117">
      <t>ノウリョク</t>
    </rPh>
    <rPh sb="118" eb="119">
      <t>アラワ</t>
    </rPh>
    <rPh sb="121" eb="123">
      <t>ゼンコク</t>
    </rPh>
    <rPh sb="123" eb="125">
      <t>ヘイキン</t>
    </rPh>
    <rPh sb="126" eb="128">
      <t>ルイジ</t>
    </rPh>
    <rPh sb="128" eb="130">
      <t>ダンタイ</t>
    </rPh>
    <rPh sb="131" eb="133">
      <t>ヒカク</t>
    </rPh>
    <rPh sb="136" eb="139">
      <t>コウスイジュン</t>
    </rPh>
    <rPh sb="140" eb="142">
      <t>イジ</t>
    </rPh>
    <rPh sb="148" eb="150">
      <t>リョウコウ</t>
    </rPh>
    <rPh sb="151" eb="152">
      <t>イ</t>
    </rPh>
    <rPh sb="158" eb="160">
      <t>キギョウ</t>
    </rPh>
    <rPh sb="160" eb="161">
      <t>サイ</t>
    </rPh>
    <rPh sb="161" eb="163">
      <t>ザンダカ</t>
    </rPh>
    <rPh sb="164" eb="166">
      <t>キボ</t>
    </rPh>
    <rPh sb="167" eb="168">
      <t>アラワ</t>
    </rPh>
    <rPh sb="170" eb="172">
      <t>シンキ</t>
    </rPh>
    <rPh sb="173" eb="174">
      <t>カ</t>
    </rPh>
    <rPh sb="175" eb="176">
      <t>イ</t>
    </rPh>
    <rPh sb="180" eb="182">
      <t>ジュンチョウ</t>
    </rPh>
    <rPh sb="183" eb="185">
      <t>ショウカン</t>
    </rPh>
    <rPh sb="186" eb="187">
      <t>スス</t>
    </rPh>
    <rPh sb="216" eb="218">
      <t>ジャッカン</t>
    </rPh>
    <rPh sb="218" eb="220">
      <t>シタマワ</t>
    </rPh>
    <rPh sb="222" eb="224">
      <t>キョヨウ</t>
    </rPh>
    <rPh sb="224" eb="226">
      <t>ハンイ</t>
    </rPh>
    <rPh sb="231" eb="234">
      <t>コウジョウテキ</t>
    </rPh>
    <rPh sb="235" eb="237">
      <t>ゲンカ</t>
    </rPh>
    <rPh sb="237" eb="238">
      <t>ワ</t>
    </rPh>
    <rPh sb="251" eb="255">
      <t>ルイジダンタイ</t>
    </rPh>
    <rPh sb="256" eb="258">
      <t>ヒカク</t>
    </rPh>
    <rPh sb="269" eb="270">
      <t>アラワ</t>
    </rPh>
    <rPh sb="272" eb="274">
      <t>ルイジ</t>
    </rPh>
    <rPh sb="274" eb="276">
      <t>ダンタイ</t>
    </rPh>
    <rPh sb="279" eb="280">
      <t>ヒク</t>
    </rPh>
    <rPh sb="281" eb="282">
      <t>アタイ</t>
    </rPh>
    <rPh sb="284" eb="286">
      <t>ゼンコク</t>
    </rPh>
    <rPh sb="286" eb="288">
      <t>ヘイキン</t>
    </rPh>
    <rPh sb="289" eb="291">
      <t>モクヒョウ</t>
    </rPh>
    <rPh sb="292" eb="294">
      <t>ケイゾク</t>
    </rPh>
    <rPh sb="296" eb="298">
      <t>ケイエイ</t>
    </rPh>
    <rPh sb="298" eb="300">
      <t>ドリョク</t>
    </rPh>
    <rPh sb="301" eb="303">
      <t>ヒツヨウ</t>
    </rPh>
    <rPh sb="307" eb="309">
      <t>シセツ</t>
    </rPh>
    <rPh sb="310" eb="312">
      <t>キボ</t>
    </rPh>
    <rPh sb="313" eb="315">
      <t>テキセイ</t>
    </rPh>
    <rPh sb="322" eb="325">
      <t>コウリツテキ</t>
    </rPh>
    <rPh sb="326" eb="327">
      <t>ナド</t>
    </rPh>
    <rPh sb="328" eb="330">
      <t>ハンダン</t>
    </rPh>
    <rPh sb="333" eb="335">
      <t>シヒョウ</t>
    </rPh>
    <rPh sb="336" eb="338">
      <t>ルイジ</t>
    </rPh>
    <rPh sb="338" eb="340">
      <t>ダンタイ</t>
    </rPh>
    <rPh sb="341" eb="343">
      <t>ウワマワ</t>
    </rPh>
    <rPh sb="349" eb="351">
      <t>ゼンネン</t>
    </rPh>
    <rPh sb="352" eb="354">
      <t>ゼンネン</t>
    </rPh>
    <rPh sb="354" eb="356">
      <t>ドウヨウ</t>
    </rPh>
    <rPh sb="358" eb="359">
      <t>サ</t>
    </rPh>
    <rPh sb="369" eb="371">
      <t>スイシン</t>
    </rPh>
    <rPh sb="378" eb="380">
      <t>コウニュウ</t>
    </rPh>
    <rPh sb="380" eb="381">
      <t>マタ</t>
    </rPh>
    <rPh sb="382" eb="384">
      <t>ジョウスイ</t>
    </rPh>
    <rPh sb="385" eb="387">
      <t>ハイスイ</t>
    </rPh>
    <rPh sb="391" eb="394">
      <t>スイドウスイ</t>
    </rPh>
    <rPh sb="396" eb="398">
      <t>シュウエキ</t>
    </rPh>
    <rPh sb="399" eb="401">
      <t>ハンエイ</t>
    </rPh>
    <rPh sb="406" eb="408">
      <t>ワリアイ</t>
    </rPh>
    <rPh sb="409" eb="410">
      <t>アラワ</t>
    </rPh>
    <rPh sb="412" eb="416">
      <t>ルイジダンタイ</t>
    </rPh>
    <rPh sb="419" eb="420">
      <t>タカ</t>
    </rPh>
    <rPh sb="421" eb="425">
      <t>ゼンコクヘイキン</t>
    </rPh>
    <rPh sb="426" eb="428">
      <t>ドウトウ</t>
    </rPh>
    <rPh sb="456" eb="458">
      <t>テッテイ</t>
    </rPh>
    <rPh sb="460" eb="462">
      <t>カンロ</t>
    </rPh>
    <rPh sb="462" eb="464">
      <t>シュウゼン</t>
    </rPh>
    <rPh sb="470" eb="472">
      <t>ケイゾク</t>
    </rPh>
    <rPh sb="474" eb="476">
      <t>ハイスイ</t>
    </rPh>
    <rPh sb="477" eb="478">
      <t>アラワ</t>
    </rPh>
    <rPh sb="489" eb="491">
      <t>モクヒョウ</t>
    </rPh>
    <rPh sb="499" eb="502">
      <t>ユウシュウリツ</t>
    </rPh>
    <phoneticPr fontId="4"/>
  </si>
  <si>
    <t>経営比較分析の結果、本村の水道事業経営は概ね良好な状態にあると判断できます。しかし、人口減少や社会情勢の変化に伴う給水量の減少や、上水購入価格の値上げにより厳しい経営が続く見通しです。将来的に利用者への負担が増大しないよう、適正な施設管理や徹底した配水管理等、経営努力を継続しなければなりません。また、施設更新については国庫補助や企業債を最大限に活用して、持続的かつ計画的な施設更新に努めます。</t>
    <rPh sb="0" eb="2">
      <t>ケイエイ</t>
    </rPh>
    <rPh sb="2" eb="4">
      <t>ヒカク</t>
    </rPh>
    <rPh sb="4" eb="6">
      <t>ブンセキ</t>
    </rPh>
    <rPh sb="7" eb="9">
      <t>ケッカ</t>
    </rPh>
    <rPh sb="10" eb="12">
      <t>ホンソン</t>
    </rPh>
    <rPh sb="13" eb="15">
      <t>スイドウ</t>
    </rPh>
    <rPh sb="15" eb="17">
      <t>ジギョウ</t>
    </rPh>
    <rPh sb="17" eb="19">
      <t>ケイエイ</t>
    </rPh>
    <rPh sb="20" eb="21">
      <t>オオム</t>
    </rPh>
    <rPh sb="22" eb="24">
      <t>リョウコウ</t>
    </rPh>
    <rPh sb="25" eb="27">
      <t>ジョウタイ</t>
    </rPh>
    <rPh sb="31" eb="33">
      <t>ハンダン</t>
    </rPh>
    <rPh sb="42" eb="44">
      <t>ジンコウ</t>
    </rPh>
    <rPh sb="44" eb="46">
      <t>ゲンショウ</t>
    </rPh>
    <rPh sb="47" eb="49">
      <t>シャカイ</t>
    </rPh>
    <rPh sb="49" eb="51">
      <t>ジョウセイ</t>
    </rPh>
    <rPh sb="52" eb="54">
      <t>ヘンカ</t>
    </rPh>
    <rPh sb="55" eb="56">
      <t>トモナ</t>
    </rPh>
    <rPh sb="57" eb="59">
      <t>キュウスイ</t>
    </rPh>
    <rPh sb="59" eb="60">
      <t>リョウ</t>
    </rPh>
    <rPh sb="61" eb="63">
      <t>ゲンショウ</t>
    </rPh>
    <rPh sb="65" eb="67">
      <t>ジョウスイ</t>
    </rPh>
    <rPh sb="67" eb="69">
      <t>コウニュウ</t>
    </rPh>
    <rPh sb="69" eb="71">
      <t>カカク</t>
    </rPh>
    <rPh sb="72" eb="74">
      <t>ネア</t>
    </rPh>
    <rPh sb="78" eb="79">
      <t>キビ</t>
    </rPh>
    <rPh sb="81" eb="83">
      <t>ケイエイ</t>
    </rPh>
    <rPh sb="84" eb="85">
      <t>ツヅ</t>
    </rPh>
    <rPh sb="86" eb="88">
      <t>ミトオ</t>
    </rPh>
    <rPh sb="92" eb="95">
      <t>ショウライテキ</t>
    </rPh>
    <rPh sb="96" eb="99">
      <t>リヨウシャ</t>
    </rPh>
    <rPh sb="101" eb="103">
      <t>フタン</t>
    </rPh>
    <rPh sb="104" eb="106">
      <t>ゾウダイ</t>
    </rPh>
    <rPh sb="112" eb="114">
      <t>テキセイ</t>
    </rPh>
    <rPh sb="115" eb="117">
      <t>シセツ</t>
    </rPh>
    <rPh sb="117" eb="119">
      <t>カンリ</t>
    </rPh>
    <rPh sb="120" eb="122">
      <t>テッテイ</t>
    </rPh>
    <rPh sb="124" eb="126">
      <t>ハイスイ</t>
    </rPh>
    <rPh sb="126" eb="128">
      <t>カンリ</t>
    </rPh>
    <rPh sb="128" eb="129">
      <t>トウ</t>
    </rPh>
    <rPh sb="130" eb="132">
      <t>ケイエイ</t>
    </rPh>
    <rPh sb="132" eb="134">
      <t>ドリョク</t>
    </rPh>
    <rPh sb="135" eb="137">
      <t>ケイゾク</t>
    </rPh>
    <rPh sb="151" eb="153">
      <t>シセツ</t>
    </rPh>
    <rPh sb="153" eb="155">
      <t>コウシン</t>
    </rPh>
    <rPh sb="160" eb="164">
      <t>コッコホジョ</t>
    </rPh>
    <rPh sb="165" eb="168">
      <t>キギョウサイ</t>
    </rPh>
    <rPh sb="169" eb="172">
      <t>サイダイゲン</t>
    </rPh>
    <rPh sb="173" eb="175">
      <t>カツヨウ</t>
    </rPh>
    <rPh sb="178" eb="181">
      <t>ジゾクテキ</t>
    </rPh>
    <rPh sb="183" eb="186">
      <t>ケイカクテキ</t>
    </rPh>
    <rPh sb="187" eb="189">
      <t>シセツ</t>
    </rPh>
    <rPh sb="189" eb="191">
      <t>コウシン</t>
    </rPh>
    <rPh sb="192" eb="193">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</si>
</sst>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quot;R&quot;yy"/>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theme="1"/>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6" fillId="0" borderId="0">
      <alignment vertical="center"/>
    </xf>
    <xf numFmtId="0" fontId="16" fillId="0" borderId="0">
      <alignment vertical="center"/>
    </xf>
  </cellStyleXfs>
  <cellXfs count="9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9" fillId="0" borderId="0" xfId="0" applyFont="1" applyAlignment="1">
      <alignment horizontal="left" vertical="center"/>
    </xf>
    <xf numFmtId="0" fontId="9" fillId="0" borderId="10" xfId="0" applyFont="1" applyBorder="1" applyAlignment="1">
      <alignment horizontal="left"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9" xfId="3" applyFont="1" applyBorder="1" applyAlignment="1" applyProtection="1">
      <alignment horizontal="left" vertical="top" wrapText="1"/>
      <protection locked="0"/>
    </xf>
    <xf numFmtId="0" fontId="5" fillId="0" borderId="0" xfId="3" applyFont="1" applyBorder="1" applyAlignment="1" applyProtection="1">
      <alignment horizontal="left" vertical="top" wrapText="1"/>
      <protection locked="0"/>
    </xf>
    <xf numFmtId="0" fontId="5" fillId="0" borderId="10" xfId="3" applyFont="1" applyBorder="1" applyAlignment="1" applyProtection="1">
      <alignment horizontal="left" vertical="top" wrapText="1"/>
      <protection locked="0"/>
    </xf>
    <xf numFmtId="0" fontId="5" fillId="0" borderId="12" xfId="3" applyFont="1" applyBorder="1" applyAlignment="1" applyProtection="1">
      <alignment horizontal="left" vertical="top" wrapText="1"/>
      <protection locked="0"/>
    </xf>
    <xf numFmtId="0" fontId="5" fillId="0" borderId="11" xfId="3" applyFont="1" applyBorder="1" applyAlignment="1" applyProtection="1">
      <alignment horizontal="left" vertical="top" wrapText="1"/>
      <protection locked="0"/>
    </xf>
    <xf numFmtId="0" fontId="5" fillId="0" borderId="1" xfId="3" applyFont="1" applyBorder="1" applyAlignment="1" applyProtection="1">
      <alignment horizontal="left" vertical="top" wrapText="1"/>
      <protection locked="0"/>
    </xf>
  </cellXfs>
  <cellStyles count="4">
    <cellStyle name="桁区切り" xfId="1" builtinId="6"/>
    <cellStyle name="標準" xfId="0" builtinId="0"/>
    <cellStyle name="標準 2 3" xfId="3" xr:uid="{039D2F24-D6B7-44A7-9D09-3FCF43A16E85}"/>
    <cellStyle name="標準 8" xfId="2" xr:uid="{D89337CD-CFB6-40C2-8F3D-3FC12711F4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データ!$ED$6:$EH$6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D78-4320-BF05-D9EA17D81732}"/>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0.81</c:v>
                </c:pt>
                <c:pt idx="1">
                  <c:v>0.38</c:v>
                </c:pt>
                <c:pt idx="2">
                  <c:v>0.51</c:v>
                </c:pt>
                <c:pt idx="3">
                  <c:v>0.35</c:v>
                </c:pt>
                <c:pt idx="4">
                  <c:v>0.31</c:v>
                </c:pt>
              </c:numCache>
            </c:numRef>
          </c:val>
          <c:smooth val="0"/>
          <c:extLst>
            <c:ext xmlns:c16="http://schemas.microsoft.com/office/drawing/2014/chart" uri="{C3380CC4-5D6E-409C-BE32-E72D297353CC}">
              <c16:uniqueId val="{00000001-CD78-4320-BF05-D9EA17D81732}"/>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R&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データ!$X$6:$AB$6</c:f>
              <c:numCache>
                <c:formatCode>#,##0.00;"△"#,##0.00;"-"</c:formatCode>
                <c:ptCount val="5"/>
                <c:pt idx="0">
                  <c:v>106.7</c:v>
                </c:pt>
                <c:pt idx="1">
                  <c:v>102.49</c:v>
                </c:pt>
                <c:pt idx="2">
                  <c:v>101.58</c:v>
                </c:pt>
                <c:pt idx="3">
                  <c:v>101.84</c:v>
                </c:pt>
                <c:pt idx="4">
                  <c:v>99.78</c:v>
                </c:pt>
              </c:numCache>
            </c:numRef>
          </c:val>
          <c:extLst>
            <c:ext xmlns:c16="http://schemas.microsoft.com/office/drawing/2014/chart" uri="{C3380CC4-5D6E-409C-BE32-E72D297353CC}">
              <c16:uniqueId val="{00000000-989E-422C-9026-BC9D5294BD4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108.22</c:v>
                </c:pt>
                <c:pt idx="1">
                  <c:v>114.22</c:v>
                </c:pt>
                <c:pt idx="2">
                  <c:v>108.19</c:v>
                </c:pt>
                <c:pt idx="3">
                  <c:v>106.93</c:v>
                </c:pt>
                <c:pt idx="4">
                  <c:v>109.12</c:v>
                </c:pt>
              </c:numCache>
            </c:numRef>
          </c:val>
          <c:smooth val="0"/>
          <c:extLst>
            <c:ext xmlns:c16="http://schemas.microsoft.com/office/drawing/2014/chart" uri="{C3380CC4-5D6E-409C-BE32-E72D297353CC}">
              <c16:uniqueId val="{00000001-989E-422C-9026-BC9D5294BD4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R&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データ!$DH$6:$DL$6</c:f>
              <c:numCache>
                <c:formatCode>#,##0.00;"△"#,##0.00;"-"</c:formatCode>
                <c:ptCount val="5"/>
                <c:pt idx="0">
                  <c:v>63.42</c:v>
                </c:pt>
                <c:pt idx="1">
                  <c:v>64.81</c:v>
                </c:pt>
                <c:pt idx="2">
                  <c:v>65.87</c:v>
                </c:pt>
                <c:pt idx="3">
                  <c:v>67.03</c:v>
                </c:pt>
                <c:pt idx="4">
                  <c:v>68.319999999999993</c:v>
                </c:pt>
              </c:numCache>
            </c:numRef>
          </c:val>
          <c:extLst>
            <c:ext xmlns:c16="http://schemas.microsoft.com/office/drawing/2014/chart" uri="{C3380CC4-5D6E-409C-BE32-E72D297353CC}">
              <c16:uniqueId val="{00000000-F1DC-4C56-A7CE-C67BC9B6491C}"/>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52.73</c:v>
                </c:pt>
                <c:pt idx="1">
                  <c:v>53.25</c:v>
                </c:pt>
                <c:pt idx="2">
                  <c:v>53.4</c:v>
                </c:pt>
                <c:pt idx="3">
                  <c:v>52.14</c:v>
                </c:pt>
                <c:pt idx="4">
                  <c:v>53.49</c:v>
                </c:pt>
              </c:numCache>
            </c:numRef>
          </c:val>
          <c:smooth val="0"/>
          <c:extLst>
            <c:ext xmlns:c16="http://schemas.microsoft.com/office/drawing/2014/chart" uri="{C3380CC4-5D6E-409C-BE32-E72D297353CC}">
              <c16:uniqueId val="{00000001-F1DC-4C56-A7CE-C67BC9B6491C}"/>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R&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データ!$DS$6:$DW$6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0F-4CE1-A6A5-21324032D242}"/>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19.91</c:v>
                </c:pt>
                <c:pt idx="1">
                  <c:v>23.02</c:v>
                </c:pt>
                <c:pt idx="2">
                  <c:v>21.86</c:v>
                </c:pt>
                <c:pt idx="3">
                  <c:v>21.01</c:v>
                </c:pt>
                <c:pt idx="4">
                  <c:v>21.96</c:v>
                </c:pt>
              </c:numCache>
            </c:numRef>
          </c:val>
          <c:smooth val="0"/>
          <c:extLst>
            <c:ext xmlns:c16="http://schemas.microsoft.com/office/drawing/2014/chart" uri="{C3380CC4-5D6E-409C-BE32-E72D297353CC}">
              <c16:uniqueId val="{00000001-DC0F-4CE1-A6A5-21324032D242}"/>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R&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FAE-4E05-82F2-43A79D555C3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25.29</c:v>
                </c:pt>
                <c:pt idx="1">
                  <c:v>22.71</c:v>
                </c:pt>
                <c:pt idx="2">
                  <c:v>6.17</c:v>
                </c:pt>
                <c:pt idx="3">
                  <c:v>20.41</c:v>
                </c:pt>
                <c:pt idx="4">
                  <c:v>19.420000000000002</c:v>
                </c:pt>
              </c:numCache>
            </c:numRef>
          </c:val>
          <c:smooth val="0"/>
          <c:extLst>
            <c:ext xmlns:c16="http://schemas.microsoft.com/office/drawing/2014/chart" uri="{C3380CC4-5D6E-409C-BE32-E72D297353CC}">
              <c16:uniqueId val="{00000001-CFAE-4E05-82F2-43A79D555C3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R&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データ!$AT$6:$AX$6</c:f>
              <c:numCache>
                <c:formatCode>#,##0.00;"△"#,##0.00;"-"</c:formatCode>
                <c:ptCount val="5"/>
                <c:pt idx="0">
                  <c:v>1223.71</c:v>
                </c:pt>
                <c:pt idx="1">
                  <c:v>1207.6600000000001</c:v>
                </c:pt>
                <c:pt idx="2">
                  <c:v>1474.23</c:v>
                </c:pt>
                <c:pt idx="3">
                  <c:v>1352.57</c:v>
                </c:pt>
                <c:pt idx="4">
                  <c:v>1350.13</c:v>
                </c:pt>
              </c:numCache>
            </c:numRef>
          </c:val>
          <c:extLst>
            <c:ext xmlns:c16="http://schemas.microsoft.com/office/drawing/2014/chart" uri="{C3380CC4-5D6E-409C-BE32-E72D297353CC}">
              <c16:uniqueId val="{00000000-ECB9-40C5-B855-1CD0B7EFBBE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348.88</c:v>
                </c:pt>
                <c:pt idx="1">
                  <c:v>381.07</c:v>
                </c:pt>
                <c:pt idx="2">
                  <c:v>367.4</c:v>
                </c:pt>
                <c:pt idx="3">
                  <c:v>345.42</c:v>
                </c:pt>
                <c:pt idx="4">
                  <c:v>315.60000000000002</c:v>
                </c:pt>
              </c:numCache>
            </c:numRef>
          </c:val>
          <c:smooth val="0"/>
          <c:extLst>
            <c:ext xmlns:c16="http://schemas.microsoft.com/office/drawing/2014/chart" uri="{C3380CC4-5D6E-409C-BE32-E72D297353CC}">
              <c16:uniqueId val="{00000001-ECB9-40C5-B855-1CD0B7EFBBE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R&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データ!$BE$6:$BI$6</c:f>
              <c:numCache>
                <c:formatCode>#,##0.00;"△"#,##0.00;"-"</c:formatCode>
                <c:ptCount val="5"/>
                <c:pt idx="0">
                  <c:v>55.78</c:v>
                </c:pt>
                <c:pt idx="1">
                  <c:v>51.33</c:v>
                </c:pt>
                <c:pt idx="2">
                  <c:v>38.39</c:v>
                </c:pt>
                <c:pt idx="3">
                  <c:v>29.32</c:v>
                </c:pt>
                <c:pt idx="4">
                  <c:v>21.25</c:v>
                </c:pt>
              </c:numCache>
            </c:numRef>
          </c:val>
          <c:extLst>
            <c:ext xmlns:c16="http://schemas.microsoft.com/office/drawing/2014/chart" uri="{C3380CC4-5D6E-409C-BE32-E72D297353CC}">
              <c16:uniqueId val="{00000000-C4FF-4A6C-AA23-39D9548A805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540.38</c:v>
                </c:pt>
                <c:pt idx="1">
                  <c:v>556.47</c:v>
                </c:pt>
                <c:pt idx="2">
                  <c:v>564.99</c:v>
                </c:pt>
                <c:pt idx="3">
                  <c:v>631.39</c:v>
                </c:pt>
                <c:pt idx="4">
                  <c:v>625.11</c:v>
                </c:pt>
              </c:numCache>
            </c:numRef>
          </c:val>
          <c:smooth val="0"/>
          <c:extLst>
            <c:ext xmlns:c16="http://schemas.microsoft.com/office/drawing/2014/chart" uri="{C3380CC4-5D6E-409C-BE32-E72D297353CC}">
              <c16:uniqueId val="{00000001-C4FF-4A6C-AA23-39D9548A805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R&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データ!$BP$6:$BT$6</c:f>
              <c:numCache>
                <c:formatCode>#,##0.00;"△"#,##0.00;"-"</c:formatCode>
                <c:ptCount val="5"/>
                <c:pt idx="0">
                  <c:v>106.58</c:v>
                </c:pt>
                <c:pt idx="1">
                  <c:v>92.07</c:v>
                </c:pt>
                <c:pt idx="2">
                  <c:v>100.43</c:v>
                </c:pt>
                <c:pt idx="3">
                  <c:v>100.64</c:v>
                </c:pt>
                <c:pt idx="4">
                  <c:v>97.93</c:v>
                </c:pt>
              </c:numCache>
            </c:numRef>
          </c:val>
          <c:extLst>
            <c:ext xmlns:c16="http://schemas.microsoft.com/office/drawing/2014/chart" uri="{C3380CC4-5D6E-409C-BE32-E72D297353CC}">
              <c16:uniqueId val="{00000000-7759-4965-BF66-50C9BDD2B5A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83.22</c:v>
                </c:pt>
                <c:pt idx="1">
                  <c:v>78.67</c:v>
                </c:pt>
                <c:pt idx="2">
                  <c:v>80.56</c:v>
                </c:pt>
                <c:pt idx="3">
                  <c:v>76.55</c:v>
                </c:pt>
                <c:pt idx="4">
                  <c:v>77.739999999999995</c:v>
                </c:pt>
              </c:numCache>
            </c:numRef>
          </c:val>
          <c:smooth val="0"/>
          <c:extLst>
            <c:ext xmlns:c16="http://schemas.microsoft.com/office/drawing/2014/chart" uri="{C3380CC4-5D6E-409C-BE32-E72D297353CC}">
              <c16:uniqueId val="{00000001-7759-4965-BF66-50C9BDD2B5A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R&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データ!$CA$6:$CE$6</c:f>
              <c:numCache>
                <c:formatCode>#,##0.00;"△"#,##0.00;"-"</c:formatCode>
                <c:ptCount val="5"/>
                <c:pt idx="0">
                  <c:v>223.06</c:v>
                </c:pt>
                <c:pt idx="1">
                  <c:v>235.23</c:v>
                </c:pt>
                <c:pt idx="2">
                  <c:v>235.77</c:v>
                </c:pt>
                <c:pt idx="3">
                  <c:v>235.46</c:v>
                </c:pt>
                <c:pt idx="4">
                  <c:v>242.86</c:v>
                </c:pt>
              </c:numCache>
            </c:numRef>
          </c:val>
          <c:extLst>
            <c:ext xmlns:c16="http://schemas.microsoft.com/office/drawing/2014/chart" uri="{C3380CC4-5D6E-409C-BE32-E72D297353CC}">
              <c16:uniqueId val="{00000000-EB55-46EC-9276-904858A36F4C}"/>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234.17</c:v>
                </c:pt>
                <c:pt idx="1">
                  <c:v>257.95</c:v>
                </c:pt>
                <c:pt idx="2">
                  <c:v>260.87</c:v>
                </c:pt>
                <c:pt idx="3">
                  <c:v>269.25</c:v>
                </c:pt>
                <c:pt idx="4">
                  <c:v>274.94</c:v>
                </c:pt>
              </c:numCache>
            </c:numRef>
          </c:val>
          <c:smooth val="0"/>
          <c:extLst>
            <c:ext xmlns:c16="http://schemas.microsoft.com/office/drawing/2014/chart" uri="{C3380CC4-5D6E-409C-BE32-E72D297353CC}">
              <c16:uniqueId val="{00000001-EB55-46EC-9276-904858A36F4C}"/>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R&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データ!$CL$6:$CP$6</c:f>
              <c:numCache>
                <c:formatCode>#,##0.00;"△"#,##0.00;"-"</c:formatCode>
                <c:ptCount val="5"/>
                <c:pt idx="0">
                  <c:v>59.61</c:v>
                </c:pt>
                <c:pt idx="1">
                  <c:v>54.57</c:v>
                </c:pt>
                <c:pt idx="2">
                  <c:v>53.57</c:v>
                </c:pt>
                <c:pt idx="3">
                  <c:v>52.69</c:v>
                </c:pt>
                <c:pt idx="4">
                  <c:v>53.2</c:v>
                </c:pt>
              </c:numCache>
            </c:numRef>
          </c:val>
          <c:extLst>
            <c:ext xmlns:c16="http://schemas.microsoft.com/office/drawing/2014/chart" uri="{C3380CC4-5D6E-409C-BE32-E72D297353CC}">
              <c16:uniqueId val="{00000000-0A43-4A75-BD25-574EDE230BF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41.06</c:v>
                </c:pt>
                <c:pt idx="1">
                  <c:v>39.94</c:v>
                </c:pt>
                <c:pt idx="2">
                  <c:v>40.19</c:v>
                </c:pt>
                <c:pt idx="3">
                  <c:v>41.14</c:v>
                </c:pt>
                <c:pt idx="4">
                  <c:v>41.02</c:v>
                </c:pt>
              </c:numCache>
            </c:numRef>
          </c:val>
          <c:smooth val="0"/>
          <c:extLst>
            <c:ext xmlns:c16="http://schemas.microsoft.com/office/drawing/2014/chart" uri="{C3380CC4-5D6E-409C-BE32-E72D297353CC}">
              <c16:uniqueId val="{00000001-0A43-4A75-BD25-574EDE230BF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R&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37622</c:v>
                </c:pt>
                <c:pt idx="3">
                  <c:v>37987</c:v>
                </c:pt>
                <c:pt idx="4">
                  <c:v>38353</c:v>
                </c:pt>
              </c:numCache>
            </c:numRef>
          </c:cat>
          <c:val>
            <c:numRef>
              <c:f>データ!$CW$6:$DA$6</c:f>
              <c:numCache>
                <c:formatCode>#,##0.00;"△"#,##0.00;"-"</c:formatCode>
                <c:ptCount val="5"/>
                <c:pt idx="0">
                  <c:v>80.94</c:v>
                </c:pt>
                <c:pt idx="1">
                  <c:v>88.98</c:v>
                </c:pt>
                <c:pt idx="2">
                  <c:v>89.84</c:v>
                </c:pt>
                <c:pt idx="3">
                  <c:v>91.65</c:v>
                </c:pt>
                <c:pt idx="4">
                  <c:v>91.29</c:v>
                </c:pt>
              </c:numCache>
            </c:numRef>
          </c:val>
          <c:extLst>
            <c:ext xmlns:c16="http://schemas.microsoft.com/office/drawing/2014/chart" uri="{C3380CC4-5D6E-409C-BE32-E72D297353CC}">
              <c16:uniqueId val="{00000000-F49F-4144-854B-A900FA2E4B9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72.42</c:v>
                </c:pt>
                <c:pt idx="1">
                  <c:v>69.41</c:v>
                </c:pt>
                <c:pt idx="2">
                  <c:v>71.52</c:v>
                </c:pt>
                <c:pt idx="3">
                  <c:v>70.42</c:v>
                </c:pt>
                <c:pt idx="4">
                  <c:v>69.900000000000006</c:v>
                </c:pt>
              </c:numCache>
            </c:numRef>
          </c:val>
          <c:smooth val="0"/>
          <c:extLst>
            <c:ext xmlns:c16="http://schemas.microsoft.com/office/drawing/2014/chart" uri="{C3380CC4-5D6E-409C-BE32-E72D297353CC}">
              <c16:uniqueId val="{00000001-F49F-4144-854B-A900FA2E4B9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R&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【108.24】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【243.36】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【89.42】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16065"/>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【59.81】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【177.56】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【52.02】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0" zoomScaleNormal="8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2" t="s">
        <v>0</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c r="AO2" s="72"/>
      <c r="AP2" s="72"/>
      <c r="AQ2" s="72"/>
      <c r="AR2" s="72"/>
      <c r="AS2" s="72"/>
      <c r="AT2" s="72"/>
      <c r="AU2" s="72"/>
      <c r="AV2" s="72"/>
      <c r="AW2" s="72"/>
      <c r="AX2" s="72"/>
      <c r="AY2" s="72"/>
      <c r="AZ2" s="72"/>
      <c r="BA2" s="72"/>
      <c r="BB2" s="72"/>
      <c r="BC2" s="72"/>
      <c r="BD2" s="72"/>
      <c r="BE2" s="72"/>
      <c r="BF2" s="72"/>
      <c r="BG2" s="72"/>
      <c r="BH2" s="72"/>
      <c r="BI2" s="72"/>
      <c r="BJ2" s="72"/>
      <c r="BK2" s="72"/>
      <c r="BL2" s="72"/>
      <c r="BM2" s="72"/>
      <c r="BN2" s="72"/>
      <c r="BO2" s="72"/>
      <c r="BP2" s="72"/>
      <c r="BQ2" s="72"/>
      <c r="BR2" s="72"/>
      <c r="BS2" s="72"/>
      <c r="BT2" s="72"/>
      <c r="BU2" s="72"/>
      <c r="BV2" s="72"/>
      <c r="BW2" s="72"/>
      <c r="BX2" s="72"/>
      <c r="BY2" s="72"/>
      <c r="BZ2" s="72"/>
    </row>
    <row r="3" spans="1:78" ht="9.75" customHeight="1" x14ac:dyDescent="0.15">
      <c r="A3" s="2"/>
      <c r="B3" s="72"/>
      <c r="C3" s="72"/>
      <c r="D3" s="72"/>
      <c r="E3" s="72"/>
      <c r="F3" s="72"/>
      <c r="G3" s="72"/>
      <c r="H3" s="72"/>
      <c r="I3" s="72"/>
      <c r="J3" s="72"/>
      <c r="K3" s="72"/>
      <c r="L3" s="72"/>
      <c r="M3" s="72"/>
      <c r="N3" s="72"/>
      <c r="O3" s="72"/>
      <c r="P3" s="72"/>
      <c r="Q3" s="72"/>
      <c r="R3" s="72"/>
      <c r="S3" s="72"/>
      <c r="T3" s="72"/>
      <c r="U3" s="72"/>
      <c r="V3" s="72"/>
      <c r="W3" s="72"/>
      <c r="X3" s="72"/>
      <c r="Y3" s="72"/>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row>
    <row r="4" spans="1:78" ht="9.75" customHeight="1" x14ac:dyDescent="0.15">
      <c r="A4" s="2"/>
      <c r="B4" s="72"/>
      <c r="C4" s="72"/>
      <c r="D4" s="72"/>
      <c r="E4" s="72"/>
      <c r="F4" s="72"/>
      <c r="G4" s="72"/>
      <c r="H4" s="72"/>
      <c r="I4" s="72"/>
      <c r="J4" s="72"/>
      <c r="K4" s="72"/>
      <c r="L4" s="72"/>
      <c r="M4" s="72"/>
      <c r="N4" s="72"/>
      <c r="O4" s="72"/>
      <c r="P4" s="72"/>
      <c r="Q4" s="72"/>
      <c r="R4" s="72"/>
      <c r="S4" s="72"/>
      <c r="T4" s="72"/>
      <c r="U4" s="72"/>
      <c r="V4" s="72"/>
      <c r="W4" s="72"/>
      <c r="X4" s="72"/>
      <c r="Y4" s="72"/>
      <c r="Z4" s="72"/>
      <c r="AA4" s="72"/>
      <c r="AB4" s="72"/>
      <c r="AC4" s="72"/>
      <c r="AD4" s="72"/>
      <c r="AE4" s="72"/>
      <c r="AF4" s="72"/>
      <c r="AG4" s="72"/>
      <c r="AH4" s="72"/>
      <c r="AI4" s="72"/>
      <c r="AJ4" s="72"/>
      <c r="AK4" s="72"/>
      <c r="AL4" s="72"/>
      <c r="AM4" s="72"/>
      <c r="AN4" s="72"/>
      <c r="AO4" s="72"/>
      <c r="AP4" s="72"/>
      <c r="AQ4" s="72"/>
      <c r="AR4" s="72"/>
      <c r="AS4" s="72"/>
      <c r="AT4" s="72"/>
      <c r="AU4" s="72"/>
      <c r="AV4" s="72"/>
      <c r="AW4" s="72"/>
      <c r="AX4" s="72"/>
      <c r="AY4" s="72"/>
      <c r="AZ4" s="72"/>
      <c r="BA4" s="72"/>
      <c r="BB4" s="72"/>
      <c r="BC4" s="72"/>
      <c r="BD4" s="72"/>
      <c r="BE4" s="72"/>
      <c r="BF4" s="72"/>
      <c r="BG4" s="72"/>
      <c r="BH4" s="72"/>
      <c r="BI4" s="72"/>
      <c r="BJ4" s="72"/>
      <c r="BK4" s="72"/>
      <c r="BL4" s="72"/>
      <c r="BM4" s="72"/>
      <c r="BN4" s="72"/>
      <c r="BO4" s="72"/>
      <c r="BP4" s="72"/>
      <c r="BQ4" s="72"/>
      <c r="BR4" s="72"/>
      <c r="BS4" s="72"/>
      <c r="BT4" s="72"/>
      <c r="BU4" s="72"/>
      <c r="BV4" s="72"/>
      <c r="BW4" s="72"/>
      <c r="BX4" s="72"/>
      <c r="BY4" s="72"/>
      <c r="BZ4" s="7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3" t="str">
        <f>データ!H6</f>
        <v>沖縄県　伊江村</v>
      </c>
      <c r="C6" s="73"/>
      <c r="D6" s="73"/>
      <c r="E6" s="73"/>
      <c r="F6" s="73"/>
      <c r="G6" s="73"/>
      <c r="H6" s="73"/>
      <c r="I6" s="73"/>
      <c r="J6" s="73"/>
      <c r="K6" s="73"/>
      <c r="L6" s="73"/>
      <c r="M6" s="73"/>
      <c r="N6" s="73"/>
      <c r="O6" s="73"/>
      <c r="P6" s="73"/>
      <c r="Q6" s="73"/>
      <c r="R6" s="73"/>
      <c r="S6" s="73"/>
      <c r="T6" s="73"/>
      <c r="U6" s="73"/>
      <c r="V6" s="73"/>
      <c r="W6" s="73"/>
      <c r="X6" s="73"/>
      <c r="Y6" s="73"/>
      <c r="Z6" s="73"/>
      <c r="AA6" s="73"/>
      <c r="AB6" s="73"/>
      <c r="AC6" s="73"/>
      <c r="AD6" s="74"/>
      <c r="AE6" s="74"/>
      <c r="AF6" s="74"/>
      <c r="AG6" s="7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5" t="s">
        <v>1</v>
      </c>
      <c r="C7" s="56"/>
      <c r="D7" s="56"/>
      <c r="E7" s="56"/>
      <c r="F7" s="56"/>
      <c r="G7" s="56"/>
      <c r="H7" s="56"/>
      <c r="I7" s="55" t="s">
        <v>2</v>
      </c>
      <c r="J7" s="56"/>
      <c r="K7" s="56"/>
      <c r="L7" s="56"/>
      <c r="M7" s="56"/>
      <c r="N7" s="56"/>
      <c r="O7" s="57"/>
      <c r="P7" s="58" t="s">
        <v>3</v>
      </c>
      <c r="Q7" s="58"/>
      <c r="R7" s="58"/>
      <c r="S7" s="58"/>
      <c r="T7" s="58"/>
      <c r="U7" s="58"/>
      <c r="V7" s="58"/>
      <c r="W7" s="58" t="s">
        <v>4</v>
      </c>
      <c r="X7" s="58"/>
      <c r="Y7" s="58"/>
      <c r="Z7" s="58"/>
      <c r="AA7" s="58"/>
      <c r="AB7" s="58"/>
      <c r="AC7" s="58"/>
      <c r="AD7" s="58" t="s">
        <v>5</v>
      </c>
      <c r="AE7" s="58"/>
      <c r="AF7" s="58"/>
      <c r="AG7" s="58"/>
      <c r="AH7" s="58"/>
      <c r="AI7" s="58"/>
      <c r="AJ7" s="58"/>
      <c r="AK7" s="2"/>
      <c r="AL7" s="58" t="s">
        <v>6</v>
      </c>
      <c r="AM7" s="58"/>
      <c r="AN7" s="58"/>
      <c r="AO7" s="58"/>
      <c r="AP7" s="58"/>
      <c r="AQ7" s="58"/>
      <c r="AR7" s="58"/>
      <c r="AS7" s="58"/>
      <c r="AT7" s="55" t="s">
        <v>7</v>
      </c>
      <c r="AU7" s="56"/>
      <c r="AV7" s="56"/>
      <c r="AW7" s="56"/>
      <c r="AX7" s="56"/>
      <c r="AY7" s="56"/>
      <c r="AZ7" s="56"/>
      <c r="BA7" s="56"/>
      <c r="BB7" s="58" t="s">
        <v>8</v>
      </c>
      <c r="BC7" s="58"/>
      <c r="BD7" s="58"/>
      <c r="BE7" s="58"/>
      <c r="BF7" s="58"/>
      <c r="BG7" s="58"/>
      <c r="BH7" s="58"/>
      <c r="BI7" s="58"/>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法適用</v>
      </c>
      <c r="C8" s="67"/>
      <c r="D8" s="67"/>
      <c r="E8" s="67"/>
      <c r="F8" s="67"/>
      <c r="G8" s="67"/>
      <c r="H8" s="67"/>
      <c r="I8" s="66" t="str">
        <f>データ!$J$6</f>
        <v>水道事業</v>
      </c>
      <c r="J8" s="67"/>
      <c r="K8" s="67"/>
      <c r="L8" s="67"/>
      <c r="M8" s="67"/>
      <c r="N8" s="67"/>
      <c r="O8" s="68"/>
      <c r="P8" s="69" t="str">
        <f>データ!$K$6</f>
        <v>末端給水事業</v>
      </c>
      <c r="Q8" s="69"/>
      <c r="R8" s="69"/>
      <c r="S8" s="69"/>
      <c r="T8" s="69"/>
      <c r="U8" s="69"/>
      <c r="V8" s="69"/>
      <c r="W8" s="69" t="str">
        <f>データ!$L$6</f>
        <v>A9</v>
      </c>
      <c r="X8" s="69"/>
      <c r="Y8" s="69"/>
      <c r="Z8" s="69"/>
      <c r="AA8" s="69"/>
      <c r="AB8" s="69"/>
      <c r="AC8" s="69"/>
      <c r="AD8" s="69" t="str">
        <f>データ!$M$6</f>
        <v>非設置</v>
      </c>
      <c r="AE8" s="69"/>
      <c r="AF8" s="69"/>
      <c r="AG8" s="69"/>
      <c r="AH8" s="69"/>
      <c r="AI8" s="69"/>
      <c r="AJ8" s="69"/>
      <c r="AK8" s="2"/>
      <c r="AL8" s="52">
        <f>データ!$R$6</f>
        <v>4295</v>
      </c>
      <c r="AM8" s="52"/>
      <c r="AN8" s="52"/>
      <c r="AO8" s="52"/>
      <c r="AP8" s="52"/>
      <c r="AQ8" s="52"/>
      <c r="AR8" s="52"/>
      <c r="AS8" s="52"/>
      <c r="AT8" s="49">
        <f>データ!$S$6</f>
        <v>22.7</v>
      </c>
      <c r="AU8" s="50"/>
      <c r="AV8" s="50"/>
      <c r="AW8" s="50"/>
      <c r="AX8" s="50"/>
      <c r="AY8" s="50"/>
      <c r="AZ8" s="50"/>
      <c r="BA8" s="50"/>
      <c r="BB8" s="39">
        <f>データ!$T$6</f>
        <v>189.21</v>
      </c>
      <c r="BC8" s="39"/>
      <c r="BD8" s="39"/>
      <c r="BE8" s="39"/>
      <c r="BF8" s="39"/>
      <c r="BG8" s="39"/>
      <c r="BH8" s="39"/>
      <c r="BI8" s="39"/>
      <c r="BJ8" s="3"/>
      <c r="BK8" s="3"/>
      <c r="BL8" s="70" t="s">
        <v>10</v>
      </c>
      <c r="BM8" s="71"/>
      <c r="BN8" s="53" t="s">
        <v>11</v>
      </c>
      <c r="BO8" s="53"/>
      <c r="BP8" s="53"/>
      <c r="BQ8" s="53"/>
      <c r="BR8" s="53"/>
      <c r="BS8" s="53"/>
      <c r="BT8" s="53"/>
      <c r="BU8" s="53"/>
      <c r="BV8" s="53"/>
      <c r="BW8" s="53"/>
      <c r="BX8" s="53"/>
      <c r="BY8" s="54"/>
    </row>
    <row r="9" spans="1:78" ht="18.75" customHeight="1" x14ac:dyDescent="0.15">
      <c r="A9" s="2"/>
      <c r="B9" s="55" t="s">
        <v>12</v>
      </c>
      <c r="C9" s="56"/>
      <c r="D9" s="56"/>
      <c r="E9" s="56"/>
      <c r="F9" s="56"/>
      <c r="G9" s="56"/>
      <c r="H9" s="56"/>
      <c r="I9" s="55" t="s">
        <v>13</v>
      </c>
      <c r="J9" s="56"/>
      <c r="K9" s="56"/>
      <c r="L9" s="56"/>
      <c r="M9" s="56"/>
      <c r="N9" s="56"/>
      <c r="O9" s="57"/>
      <c r="P9" s="58" t="s">
        <v>14</v>
      </c>
      <c r="Q9" s="58"/>
      <c r="R9" s="58"/>
      <c r="S9" s="58"/>
      <c r="T9" s="58"/>
      <c r="U9" s="58"/>
      <c r="V9" s="58"/>
      <c r="W9" s="58" t="s">
        <v>15</v>
      </c>
      <c r="X9" s="58"/>
      <c r="Y9" s="58"/>
      <c r="Z9" s="58"/>
      <c r="AA9" s="58"/>
      <c r="AB9" s="58"/>
      <c r="AC9" s="58"/>
      <c r="AD9" s="2"/>
      <c r="AE9" s="2"/>
      <c r="AF9" s="2"/>
      <c r="AG9" s="2"/>
      <c r="AH9" s="2"/>
      <c r="AI9" s="2"/>
      <c r="AJ9" s="2"/>
      <c r="AK9" s="2"/>
      <c r="AL9" s="58" t="s">
        <v>16</v>
      </c>
      <c r="AM9" s="58"/>
      <c r="AN9" s="58"/>
      <c r="AO9" s="58"/>
      <c r="AP9" s="58"/>
      <c r="AQ9" s="58"/>
      <c r="AR9" s="58"/>
      <c r="AS9" s="58"/>
      <c r="AT9" s="55" t="s">
        <v>17</v>
      </c>
      <c r="AU9" s="56"/>
      <c r="AV9" s="56"/>
      <c r="AW9" s="56"/>
      <c r="AX9" s="56"/>
      <c r="AY9" s="56"/>
      <c r="AZ9" s="56"/>
      <c r="BA9" s="56"/>
      <c r="BB9" s="58" t="s">
        <v>18</v>
      </c>
      <c r="BC9" s="58"/>
      <c r="BD9" s="58"/>
      <c r="BE9" s="58"/>
      <c r="BF9" s="58"/>
      <c r="BG9" s="58"/>
      <c r="BH9" s="58"/>
      <c r="BI9" s="58"/>
      <c r="BJ9" s="3"/>
      <c r="BK9" s="3"/>
      <c r="BL9" s="59" t="s">
        <v>19</v>
      </c>
      <c r="BM9" s="60"/>
      <c r="BN9" s="61" t="s">
        <v>20</v>
      </c>
      <c r="BO9" s="61"/>
      <c r="BP9" s="61"/>
      <c r="BQ9" s="61"/>
      <c r="BR9" s="61"/>
      <c r="BS9" s="61"/>
      <c r="BT9" s="61"/>
      <c r="BU9" s="61"/>
      <c r="BV9" s="61"/>
      <c r="BW9" s="61"/>
      <c r="BX9" s="61"/>
      <c r="BY9" s="62"/>
    </row>
    <row r="10" spans="1:78" ht="18.75" customHeight="1" x14ac:dyDescent="0.15">
      <c r="A10" s="2"/>
      <c r="B10" s="49" t="str">
        <f>データ!$N$6</f>
        <v>-</v>
      </c>
      <c r="C10" s="50"/>
      <c r="D10" s="50"/>
      <c r="E10" s="50"/>
      <c r="F10" s="50"/>
      <c r="G10" s="50"/>
      <c r="H10" s="50"/>
      <c r="I10" s="49">
        <f>データ!$O$6</f>
        <v>96.2</v>
      </c>
      <c r="J10" s="50"/>
      <c r="K10" s="50"/>
      <c r="L10" s="50"/>
      <c r="M10" s="50"/>
      <c r="N10" s="50"/>
      <c r="O10" s="51"/>
      <c r="P10" s="39">
        <f>データ!$P$6</f>
        <v>100</v>
      </c>
      <c r="Q10" s="39"/>
      <c r="R10" s="39"/>
      <c r="S10" s="39"/>
      <c r="T10" s="39"/>
      <c r="U10" s="39"/>
      <c r="V10" s="39"/>
      <c r="W10" s="52">
        <f>データ!$Q$6</f>
        <v>5017</v>
      </c>
      <c r="X10" s="52"/>
      <c r="Y10" s="52"/>
      <c r="Z10" s="52"/>
      <c r="AA10" s="52"/>
      <c r="AB10" s="52"/>
      <c r="AC10" s="52"/>
      <c r="AD10" s="2"/>
      <c r="AE10" s="2"/>
      <c r="AF10" s="2"/>
      <c r="AG10" s="2"/>
      <c r="AH10" s="2"/>
      <c r="AI10" s="2"/>
      <c r="AJ10" s="2"/>
      <c r="AK10" s="2"/>
      <c r="AL10" s="52">
        <f>データ!$U$6</f>
        <v>4235</v>
      </c>
      <c r="AM10" s="52"/>
      <c r="AN10" s="52"/>
      <c r="AO10" s="52"/>
      <c r="AP10" s="52"/>
      <c r="AQ10" s="52"/>
      <c r="AR10" s="52"/>
      <c r="AS10" s="52"/>
      <c r="AT10" s="49">
        <f>データ!$V$6</f>
        <v>22.78</v>
      </c>
      <c r="AU10" s="50"/>
      <c r="AV10" s="50"/>
      <c r="AW10" s="50"/>
      <c r="AX10" s="50"/>
      <c r="AY10" s="50"/>
      <c r="AZ10" s="50"/>
      <c r="BA10" s="50"/>
      <c r="BB10" s="39">
        <f>データ!$W$6</f>
        <v>185.91</v>
      </c>
      <c r="BC10" s="39"/>
      <c r="BD10" s="39"/>
      <c r="BE10" s="39"/>
      <c r="BF10" s="39"/>
      <c r="BG10" s="39"/>
      <c r="BH10" s="39"/>
      <c r="BI10" s="39"/>
      <c r="BJ10" s="2"/>
      <c r="BK10" s="2"/>
      <c r="BL10" s="40" t="s">
        <v>21</v>
      </c>
      <c r="BM10" s="41"/>
      <c r="BN10" s="42" t="s">
        <v>22</v>
      </c>
      <c r="BO10" s="42"/>
      <c r="BP10" s="42"/>
      <c r="BQ10" s="42"/>
      <c r="BR10" s="42"/>
      <c r="BS10" s="42"/>
      <c r="BT10" s="42"/>
      <c r="BU10" s="42"/>
      <c r="BV10" s="42"/>
      <c r="BW10" s="42"/>
      <c r="BX10" s="42"/>
      <c r="BY10" s="4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4" t="s">
        <v>23</v>
      </c>
      <c r="BM11" s="44"/>
      <c r="BN11" s="44"/>
      <c r="BO11" s="44"/>
      <c r="BP11" s="44"/>
      <c r="BQ11" s="44"/>
      <c r="BR11" s="44"/>
      <c r="BS11" s="44"/>
      <c r="BT11" s="44"/>
      <c r="BU11" s="44"/>
      <c r="BV11" s="44"/>
      <c r="BW11" s="44"/>
      <c r="BX11" s="44"/>
      <c r="BY11" s="44"/>
      <c r="BZ11" s="4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4"/>
      <c r="BM12" s="44"/>
      <c r="BN12" s="44"/>
      <c r="BO12" s="44"/>
      <c r="BP12" s="44"/>
      <c r="BQ12" s="44"/>
      <c r="BR12" s="44"/>
      <c r="BS12" s="44"/>
      <c r="BT12" s="44"/>
      <c r="BU12" s="44"/>
      <c r="BV12" s="44"/>
      <c r="BW12" s="44"/>
      <c r="BX12" s="44"/>
      <c r="BY12" s="44"/>
      <c r="BZ12" s="4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5"/>
      <c r="BM13" s="45"/>
      <c r="BN13" s="45"/>
      <c r="BO13" s="45"/>
      <c r="BP13" s="45"/>
      <c r="BQ13" s="45"/>
      <c r="BR13" s="45"/>
      <c r="BS13" s="45"/>
      <c r="BT13" s="45"/>
      <c r="BU13" s="45"/>
      <c r="BV13" s="45"/>
      <c r="BW13" s="45"/>
      <c r="BX13" s="45"/>
      <c r="BY13" s="45"/>
      <c r="BZ13" s="45"/>
    </row>
    <row r="14" spans="1:78" ht="13.5" customHeight="1" x14ac:dyDescent="0.15">
      <c r="A14" s="2"/>
      <c r="B14" s="46" t="s">
        <v>24</v>
      </c>
      <c r="C14" s="47"/>
      <c r="D14" s="47"/>
      <c r="E14" s="47"/>
      <c r="F14" s="47"/>
      <c r="G14" s="47"/>
      <c r="H14" s="47"/>
      <c r="I14" s="47"/>
      <c r="J14" s="47"/>
      <c r="K14" s="47"/>
      <c r="L14" s="47"/>
      <c r="M14" s="47"/>
      <c r="N14" s="47"/>
      <c r="O14" s="47"/>
      <c r="P14" s="47"/>
      <c r="Q14" s="47"/>
      <c r="R14" s="47"/>
      <c r="S14" s="47"/>
      <c r="T14" s="47"/>
      <c r="U14" s="47"/>
      <c r="V14" s="47"/>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8"/>
      <c r="BK14" s="2"/>
      <c r="BL14" s="30" t="s">
        <v>25</v>
      </c>
      <c r="BM14" s="31"/>
      <c r="BN14" s="31"/>
      <c r="BO14" s="31"/>
      <c r="BP14" s="31"/>
      <c r="BQ14" s="31"/>
      <c r="BR14" s="31"/>
      <c r="BS14" s="31"/>
      <c r="BT14" s="31"/>
      <c r="BU14" s="31"/>
      <c r="BV14" s="31"/>
      <c r="BW14" s="31"/>
      <c r="BX14" s="31"/>
      <c r="BY14" s="31"/>
      <c r="BZ14" s="32"/>
    </row>
    <row r="15" spans="1:78" ht="13.5" customHeight="1" x14ac:dyDescent="0.15">
      <c r="A15" s="2"/>
      <c r="B15" s="36"/>
      <c r="C15" s="37"/>
      <c r="D15" s="37"/>
      <c r="E15" s="37"/>
      <c r="F15" s="37"/>
      <c r="G15" s="37"/>
      <c r="H15" s="37"/>
      <c r="I15" s="37"/>
      <c r="J15" s="37"/>
      <c r="K15" s="37"/>
      <c r="L15" s="37"/>
      <c r="M15" s="37"/>
      <c r="N15" s="37"/>
      <c r="O15" s="37"/>
      <c r="P15" s="37"/>
      <c r="Q15" s="37"/>
      <c r="R15" s="37"/>
      <c r="S15" s="37"/>
      <c r="T15" s="37"/>
      <c r="U15" s="37"/>
      <c r="V15" s="37"/>
      <c r="W15" s="37"/>
      <c r="X15" s="37"/>
      <c r="Y15" s="37"/>
      <c r="Z15" s="37"/>
      <c r="AA15" s="37"/>
      <c r="AB15" s="37"/>
      <c r="AC15" s="37"/>
      <c r="AD15" s="37"/>
      <c r="AE15" s="37"/>
      <c r="AF15" s="37"/>
      <c r="AG15" s="37"/>
      <c r="AH15" s="37"/>
      <c r="AI15" s="37"/>
      <c r="AJ15" s="37"/>
      <c r="AK15" s="37"/>
      <c r="AL15" s="37"/>
      <c r="AM15" s="37"/>
      <c r="AN15" s="37"/>
      <c r="AO15" s="37"/>
      <c r="AP15" s="37"/>
      <c r="AQ15" s="37"/>
      <c r="AR15" s="37"/>
      <c r="AS15" s="37"/>
      <c r="AT15" s="37"/>
      <c r="AU15" s="37"/>
      <c r="AV15" s="37"/>
      <c r="AW15" s="37"/>
      <c r="AX15" s="37"/>
      <c r="AY15" s="37"/>
      <c r="AZ15" s="37"/>
      <c r="BA15" s="37"/>
      <c r="BB15" s="37"/>
      <c r="BC15" s="37"/>
      <c r="BD15" s="37"/>
      <c r="BE15" s="37"/>
      <c r="BF15" s="37"/>
      <c r="BG15" s="37"/>
      <c r="BH15" s="37"/>
      <c r="BI15" s="37"/>
      <c r="BJ15" s="38"/>
      <c r="BK15" s="2"/>
      <c r="BL15" s="33"/>
      <c r="BM15" s="34"/>
      <c r="BN15" s="34"/>
      <c r="BO15" s="34"/>
      <c r="BP15" s="34"/>
      <c r="BQ15" s="34"/>
      <c r="BR15" s="34"/>
      <c r="BS15" s="34"/>
      <c r="BT15" s="34"/>
      <c r="BU15" s="34"/>
      <c r="BV15" s="34"/>
      <c r="BW15" s="34"/>
      <c r="BX15" s="34"/>
      <c r="BY15" s="34"/>
      <c r="BZ15" s="35"/>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3" t="s">
        <v>110</v>
      </c>
      <c r="BM16" s="84"/>
      <c r="BN16" s="84"/>
      <c r="BO16" s="84"/>
      <c r="BP16" s="84"/>
      <c r="BQ16" s="84"/>
      <c r="BR16" s="84"/>
      <c r="BS16" s="84"/>
      <c r="BT16" s="84"/>
      <c r="BU16" s="84"/>
      <c r="BV16" s="84"/>
      <c r="BW16" s="84"/>
      <c r="BX16" s="84"/>
      <c r="BY16" s="84"/>
      <c r="BZ16" s="85"/>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3"/>
      <c r="BM17" s="84"/>
      <c r="BN17" s="84"/>
      <c r="BO17" s="84"/>
      <c r="BP17" s="84"/>
      <c r="BQ17" s="84"/>
      <c r="BR17" s="84"/>
      <c r="BS17" s="84"/>
      <c r="BT17" s="84"/>
      <c r="BU17" s="84"/>
      <c r="BV17" s="84"/>
      <c r="BW17" s="84"/>
      <c r="BX17" s="84"/>
      <c r="BY17" s="84"/>
      <c r="BZ17" s="85"/>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3"/>
      <c r="BM18" s="84"/>
      <c r="BN18" s="84"/>
      <c r="BO18" s="84"/>
      <c r="BP18" s="84"/>
      <c r="BQ18" s="84"/>
      <c r="BR18" s="84"/>
      <c r="BS18" s="84"/>
      <c r="BT18" s="84"/>
      <c r="BU18" s="84"/>
      <c r="BV18" s="84"/>
      <c r="BW18" s="84"/>
      <c r="BX18" s="84"/>
      <c r="BY18" s="84"/>
      <c r="BZ18" s="85"/>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3"/>
      <c r="BM19" s="84"/>
      <c r="BN19" s="84"/>
      <c r="BO19" s="84"/>
      <c r="BP19" s="84"/>
      <c r="BQ19" s="84"/>
      <c r="BR19" s="84"/>
      <c r="BS19" s="84"/>
      <c r="BT19" s="84"/>
      <c r="BU19" s="84"/>
      <c r="BV19" s="84"/>
      <c r="BW19" s="84"/>
      <c r="BX19" s="84"/>
      <c r="BY19" s="84"/>
      <c r="BZ19" s="85"/>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3"/>
      <c r="BM20" s="84"/>
      <c r="BN20" s="84"/>
      <c r="BO20" s="84"/>
      <c r="BP20" s="84"/>
      <c r="BQ20" s="84"/>
      <c r="BR20" s="84"/>
      <c r="BS20" s="84"/>
      <c r="BT20" s="84"/>
      <c r="BU20" s="84"/>
      <c r="BV20" s="84"/>
      <c r="BW20" s="84"/>
      <c r="BX20" s="84"/>
      <c r="BY20" s="84"/>
      <c r="BZ20" s="85"/>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3"/>
      <c r="BM21" s="84"/>
      <c r="BN21" s="84"/>
      <c r="BO21" s="84"/>
      <c r="BP21" s="84"/>
      <c r="BQ21" s="84"/>
      <c r="BR21" s="84"/>
      <c r="BS21" s="84"/>
      <c r="BT21" s="84"/>
      <c r="BU21" s="84"/>
      <c r="BV21" s="84"/>
      <c r="BW21" s="84"/>
      <c r="BX21" s="84"/>
      <c r="BY21" s="84"/>
      <c r="BZ21" s="85"/>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3"/>
      <c r="BM22" s="84"/>
      <c r="BN22" s="84"/>
      <c r="BO22" s="84"/>
      <c r="BP22" s="84"/>
      <c r="BQ22" s="84"/>
      <c r="BR22" s="84"/>
      <c r="BS22" s="84"/>
      <c r="BT22" s="84"/>
      <c r="BU22" s="84"/>
      <c r="BV22" s="84"/>
      <c r="BW22" s="84"/>
      <c r="BX22" s="84"/>
      <c r="BY22" s="84"/>
      <c r="BZ22" s="85"/>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3"/>
      <c r="BM23" s="84"/>
      <c r="BN23" s="84"/>
      <c r="BO23" s="84"/>
      <c r="BP23" s="84"/>
      <c r="BQ23" s="84"/>
      <c r="BR23" s="84"/>
      <c r="BS23" s="84"/>
      <c r="BT23" s="84"/>
      <c r="BU23" s="84"/>
      <c r="BV23" s="84"/>
      <c r="BW23" s="84"/>
      <c r="BX23" s="84"/>
      <c r="BY23" s="84"/>
      <c r="BZ23" s="85"/>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3"/>
      <c r="BM24" s="84"/>
      <c r="BN24" s="84"/>
      <c r="BO24" s="84"/>
      <c r="BP24" s="84"/>
      <c r="BQ24" s="84"/>
      <c r="BR24" s="84"/>
      <c r="BS24" s="84"/>
      <c r="BT24" s="84"/>
      <c r="BU24" s="84"/>
      <c r="BV24" s="84"/>
      <c r="BW24" s="84"/>
      <c r="BX24" s="84"/>
      <c r="BY24" s="84"/>
      <c r="BZ24" s="85"/>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3"/>
      <c r="BM25" s="84"/>
      <c r="BN25" s="84"/>
      <c r="BO25" s="84"/>
      <c r="BP25" s="84"/>
      <c r="BQ25" s="84"/>
      <c r="BR25" s="84"/>
      <c r="BS25" s="84"/>
      <c r="BT25" s="84"/>
      <c r="BU25" s="84"/>
      <c r="BV25" s="84"/>
      <c r="BW25" s="84"/>
      <c r="BX25" s="84"/>
      <c r="BY25" s="84"/>
      <c r="BZ25" s="85"/>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3"/>
      <c r="BM26" s="84"/>
      <c r="BN26" s="84"/>
      <c r="BO26" s="84"/>
      <c r="BP26" s="84"/>
      <c r="BQ26" s="84"/>
      <c r="BR26" s="84"/>
      <c r="BS26" s="84"/>
      <c r="BT26" s="84"/>
      <c r="BU26" s="84"/>
      <c r="BV26" s="84"/>
      <c r="BW26" s="84"/>
      <c r="BX26" s="84"/>
      <c r="BY26" s="84"/>
      <c r="BZ26" s="85"/>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3"/>
      <c r="BM27" s="84"/>
      <c r="BN27" s="84"/>
      <c r="BO27" s="84"/>
      <c r="BP27" s="84"/>
      <c r="BQ27" s="84"/>
      <c r="BR27" s="84"/>
      <c r="BS27" s="84"/>
      <c r="BT27" s="84"/>
      <c r="BU27" s="84"/>
      <c r="BV27" s="84"/>
      <c r="BW27" s="84"/>
      <c r="BX27" s="84"/>
      <c r="BY27" s="84"/>
      <c r="BZ27" s="85"/>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3"/>
      <c r="BM28" s="84"/>
      <c r="BN28" s="84"/>
      <c r="BO28" s="84"/>
      <c r="BP28" s="84"/>
      <c r="BQ28" s="84"/>
      <c r="BR28" s="84"/>
      <c r="BS28" s="84"/>
      <c r="BT28" s="84"/>
      <c r="BU28" s="84"/>
      <c r="BV28" s="84"/>
      <c r="BW28" s="84"/>
      <c r="BX28" s="84"/>
      <c r="BY28" s="84"/>
      <c r="BZ28" s="85"/>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3"/>
      <c r="BM29" s="84"/>
      <c r="BN29" s="84"/>
      <c r="BO29" s="84"/>
      <c r="BP29" s="84"/>
      <c r="BQ29" s="84"/>
      <c r="BR29" s="84"/>
      <c r="BS29" s="84"/>
      <c r="BT29" s="84"/>
      <c r="BU29" s="84"/>
      <c r="BV29" s="84"/>
      <c r="BW29" s="84"/>
      <c r="BX29" s="84"/>
      <c r="BY29" s="84"/>
      <c r="BZ29" s="85"/>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3"/>
      <c r="BM30" s="84"/>
      <c r="BN30" s="84"/>
      <c r="BO30" s="84"/>
      <c r="BP30" s="84"/>
      <c r="BQ30" s="84"/>
      <c r="BR30" s="84"/>
      <c r="BS30" s="84"/>
      <c r="BT30" s="84"/>
      <c r="BU30" s="84"/>
      <c r="BV30" s="84"/>
      <c r="BW30" s="84"/>
      <c r="BX30" s="84"/>
      <c r="BY30" s="84"/>
      <c r="BZ30" s="85"/>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3"/>
      <c r="BM31" s="84"/>
      <c r="BN31" s="84"/>
      <c r="BO31" s="84"/>
      <c r="BP31" s="84"/>
      <c r="BQ31" s="84"/>
      <c r="BR31" s="84"/>
      <c r="BS31" s="84"/>
      <c r="BT31" s="84"/>
      <c r="BU31" s="84"/>
      <c r="BV31" s="84"/>
      <c r="BW31" s="84"/>
      <c r="BX31" s="84"/>
      <c r="BY31" s="84"/>
      <c r="BZ31" s="85"/>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3"/>
      <c r="BM32" s="84"/>
      <c r="BN32" s="84"/>
      <c r="BO32" s="84"/>
      <c r="BP32" s="84"/>
      <c r="BQ32" s="84"/>
      <c r="BR32" s="84"/>
      <c r="BS32" s="84"/>
      <c r="BT32" s="84"/>
      <c r="BU32" s="84"/>
      <c r="BV32" s="84"/>
      <c r="BW32" s="84"/>
      <c r="BX32" s="84"/>
      <c r="BY32" s="84"/>
      <c r="BZ32" s="85"/>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3"/>
      <c r="BM33" s="84"/>
      <c r="BN33" s="84"/>
      <c r="BO33" s="84"/>
      <c r="BP33" s="84"/>
      <c r="BQ33" s="84"/>
      <c r="BR33" s="84"/>
      <c r="BS33" s="84"/>
      <c r="BT33" s="84"/>
      <c r="BU33" s="84"/>
      <c r="BV33" s="84"/>
      <c r="BW33" s="84"/>
      <c r="BX33" s="84"/>
      <c r="BY33" s="84"/>
      <c r="BZ33" s="85"/>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3"/>
      <c r="BM34" s="84"/>
      <c r="BN34" s="84"/>
      <c r="BO34" s="84"/>
      <c r="BP34" s="84"/>
      <c r="BQ34" s="84"/>
      <c r="BR34" s="84"/>
      <c r="BS34" s="84"/>
      <c r="BT34" s="84"/>
      <c r="BU34" s="84"/>
      <c r="BV34" s="84"/>
      <c r="BW34" s="84"/>
      <c r="BX34" s="84"/>
      <c r="BY34" s="84"/>
      <c r="BZ34" s="85"/>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3"/>
      <c r="BM35" s="84"/>
      <c r="BN35" s="84"/>
      <c r="BO35" s="84"/>
      <c r="BP35" s="84"/>
      <c r="BQ35" s="84"/>
      <c r="BR35" s="84"/>
      <c r="BS35" s="84"/>
      <c r="BT35" s="84"/>
      <c r="BU35" s="84"/>
      <c r="BV35" s="84"/>
      <c r="BW35" s="84"/>
      <c r="BX35" s="84"/>
      <c r="BY35" s="84"/>
      <c r="BZ35" s="85"/>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3"/>
      <c r="BM36" s="84"/>
      <c r="BN36" s="84"/>
      <c r="BO36" s="84"/>
      <c r="BP36" s="84"/>
      <c r="BQ36" s="84"/>
      <c r="BR36" s="84"/>
      <c r="BS36" s="84"/>
      <c r="BT36" s="84"/>
      <c r="BU36" s="84"/>
      <c r="BV36" s="84"/>
      <c r="BW36" s="84"/>
      <c r="BX36" s="84"/>
      <c r="BY36" s="84"/>
      <c r="BZ36" s="85"/>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3"/>
      <c r="BM37" s="84"/>
      <c r="BN37" s="84"/>
      <c r="BO37" s="84"/>
      <c r="BP37" s="84"/>
      <c r="BQ37" s="84"/>
      <c r="BR37" s="84"/>
      <c r="BS37" s="84"/>
      <c r="BT37" s="84"/>
      <c r="BU37" s="84"/>
      <c r="BV37" s="84"/>
      <c r="BW37" s="84"/>
      <c r="BX37" s="84"/>
      <c r="BY37" s="84"/>
      <c r="BZ37" s="85"/>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3"/>
      <c r="BM38" s="84"/>
      <c r="BN38" s="84"/>
      <c r="BO38" s="84"/>
      <c r="BP38" s="84"/>
      <c r="BQ38" s="84"/>
      <c r="BR38" s="84"/>
      <c r="BS38" s="84"/>
      <c r="BT38" s="84"/>
      <c r="BU38" s="84"/>
      <c r="BV38" s="84"/>
      <c r="BW38" s="84"/>
      <c r="BX38" s="84"/>
      <c r="BY38" s="84"/>
      <c r="BZ38" s="85"/>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3"/>
      <c r="BM39" s="84"/>
      <c r="BN39" s="84"/>
      <c r="BO39" s="84"/>
      <c r="BP39" s="84"/>
      <c r="BQ39" s="84"/>
      <c r="BR39" s="84"/>
      <c r="BS39" s="84"/>
      <c r="BT39" s="84"/>
      <c r="BU39" s="84"/>
      <c r="BV39" s="84"/>
      <c r="BW39" s="84"/>
      <c r="BX39" s="84"/>
      <c r="BY39" s="84"/>
      <c r="BZ39" s="85"/>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3"/>
      <c r="BM40" s="84"/>
      <c r="BN40" s="84"/>
      <c r="BO40" s="84"/>
      <c r="BP40" s="84"/>
      <c r="BQ40" s="84"/>
      <c r="BR40" s="84"/>
      <c r="BS40" s="84"/>
      <c r="BT40" s="84"/>
      <c r="BU40" s="84"/>
      <c r="BV40" s="84"/>
      <c r="BW40" s="84"/>
      <c r="BX40" s="84"/>
      <c r="BY40" s="84"/>
      <c r="BZ40" s="85"/>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3"/>
      <c r="BM41" s="84"/>
      <c r="BN41" s="84"/>
      <c r="BO41" s="84"/>
      <c r="BP41" s="84"/>
      <c r="BQ41" s="84"/>
      <c r="BR41" s="84"/>
      <c r="BS41" s="84"/>
      <c r="BT41" s="84"/>
      <c r="BU41" s="84"/>
      <c r="BV41" s="84"/>
      <c r="BW41" s="84"/>
      <c r="BX41" s="84"/>
      <c r="BY41" s="84"/>
      <c r="BZ41" s="85"/>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3"/>
      <c r="BM42" s="84"/>
      <c r="BN42" s="84"/>
      <c r="BO42" s="84"/>
      <c r="BP42" s="84"/>
      <c r="BQ42" s="84"/>
      <c r="BR42" s="84"/>
      <c r="BS42" s="84"/>
      <c r="BT42" s="84"/>
      <c r="BU42" s="84"/>
      <c r="BV42" s="84"/>
      <c r="BW42" s="84"/>
      <c r="BX42" s="84"/>
      <c r="BY42" s="84"/>
      <c r="BZ42" s="85"/>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3"/>
      <c r="BM43" s="84"/>
      <c r="BN43" s="84"/>
      <c r="BO43" s="84"/>
      <c r="BP43" s="84"/>
      <c r="BQ43" s="84"/>
      <c r="BR43" s="84"/>
      <c r="BS43" s="84"/>
      <c r="BT43" s="84"/>
      <c r="BU43" s="84"/>
      <c r="BV43" s="84"/>
      <c r="BW43" s="84"/>
      <c r="BX43" s="84"/>
      <c r="BY43" s="84"/>
      <c r="BZ43" s="85"/>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0" t="s">
        <v>26</v>
      </c>
      <c r="BM45" s="31"/>
      <c r="BN45" s="31"/>
      <c r="BO45" s="31"/>
      <c r="BP45" s="31"/>
      <c r="BQ45" s="31"/>
      <c r="BR45" s="31"/>
      <c r="BS45" s="31"/>
      <c r="BT45" s="31"/>
      <c r="BU45" s="31"/>
      <c r="BV45" s="31"/>
      <c r="BW45" s="31"/>
      <c r="BX45" s="31"/>
      <c r="BY45" s="31"/>
      <c r="BZ45" s="32"/>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3"/>
      <c r="BM46" s="34"/>
      <c r="BN46" s="34"/>
      <c r="BO46" s="34"/>
      <c r="BP46" s="34"/>
      <c r="BQ46" s="34"/>
      <c r="BR46" s="34"/>
      <c r="BS46" s="34"/>
      <c r="BT46" s="34"/>
      <c r="BU46" s="34"/>
      <c r="BV46" s="34"/>
      <c r="BW46" s="34"/>
      <c r="BX46" s="34"/>
      <c r="BY46" s="34"/>
      <c r="BZ46" s="35"/>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86" t="s">
        <v>109</v>
      </c>
      <c r="BM47" s="87"/>
      <c r="BN47" s="87"/>
      <c r="BO47" s="87"/>
      <c r="BP47" s="87"/>
      <c r="BQ47" s="87"/>
      <c r="BR47" s="87"/>
      <c r="BS47" s="87"/>
      <c r="BT47" s="87"/>
      <c r="BU47" s="87"/>
      <c r="BV47" s="87"/>
      <c r="BW47" s="87"/>
      <c r="BX47" s="87"/>
      <c r="BY47" s="87"/>
      <c r="BZ47" s="88"/>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86"/>
      <c r="BM48" s="87"/>
      <c r="BN48" s="87"/>
      <c r="BO48" s="87"/>
      <c r="BP48" s="87"/>
      <c r="BQ48" s="87"/>
      <c r="BR48" s="87"/>
      <c r="BS48" s="87"/>
      <c r="BT48" s="87"/>
      <c r="BU48" s="87"/>
      <c r="BV48" s="87"/>
      <c r="BW48" s="87"/>
      <c r="BX48" s="87"/>
      <c r="BY48" s="87"/>
      <c r="BZ48" s="88"/>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86"/>
      <c r="BM49" s="87"/>
      <c r="BN49" s="87"/>
      <c r="BO49" s="87"/>
      <c r="BP49" s="87"/>
      <c r="BQ49" s="87"/>
      <c r="BR49" s="87"/>
      <c r="BS49" s="87"/>
      <c r="BT49" s="87"/>
      <c r="BU49" s="87"/>
      <c r="BV49" s="87"/>
      <c r="BW49" s="87"/>
      <c r="BX49" s="87"/>
      <c r="BY49" s="87"/>
      <c r="BZ49" s="88"/>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86"/>
      <c r="BM50" s="87"/>
      <c r="BN50" s="87"/>
      <c r="BO50" s="87"/>
      <c r="BP50" s="87"/>
      <c r="BQ50" s="87"/>
      <c r="BR50" s="87"/>
      <c r="BS50" s="87"/>
      <c r="BT50" s="87"/>
      <c r="BU50" s="87"/>
      <c r="BV50" s="87"/>
      <c r="BW50" s="87"/>
      <c r="BX50" s="87"/>
      <c r="BY50" s="87"/>
      <c r="BZ50" s="88"/>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86"/>
      <c r="BM51" s="87"/>
      <c r="BN51" s="87"/>
      <c r="BO51" s="87"/>
      <c r="BP51" s="87"/>
      <c r="BQ51" s="87"/>
      <c r="BR51" s="87"/>
      <c r="BS51" s="87"/>
      <c r="BT51" s="87"/>
      <c r="BU51" s="87"/>
      <c r="BV51" s="87"/>
      <c r="BW51" s="87"/>
      <c r="BX51" s="87"/>
      <c r="BY51" s="87"/>
      <c r="BZ51" s="88"/>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86"/>
      <c r="BM52" s="87"/>
      <c r="BN52" s="87"/>
      <c r="BO52" s="87"/>
      <c r="BP52" s="87"/>
      <c r="BQ52" s="87"/>
      <c r="BR52" s="87"/>
      <c r="BS52" s="87"/>
      <c r="BT52" s="87"/>
      <c r="BU52" s="87"/>
      <c r="BV52" s="87"/>
      <c r="BW52" s="87"/>
      <c r="BX52" s="87"/>
      <c r="BY52" s="87"/>
      <c r="BZ52" s="88"/>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86"/>
      <c r="BM53" s="87"/>
      <c r="BN53" s="87"/>
      <c r="BO53" s="87"/>
      <c r="BP53" s="87"/>
      <c r="BQ53" s="87"/>
      <c r="BR53" s="87"/>
      <c r="BS53" s="87"/>
      <c r="BT53" s="87"/>
      <c r="BU53" s="87"/>
      <c r="BV53" s="87"/>
      <c r="BW53" s="87"/>
      <c r="BX53" s="87"/>
      <c r="BY53" s="87"/>
      <c r="BZ53" s="88"/>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86"/>
      <c r="BM54" s="87"/>
      <c r="BN54" s="87"/>
      <c r="BO54" s="87"/>
      <c r="BP54" s="87"/>
      <c r="BQ54" s="87"/>
      <c r="BR54" s="87"/>
      <c r="BS54" s="87"/>
      <c r="BT54" s="87"/>
      <c r="BU54" s="87"/>
      <c r="BV54" s="87"/>
      <c r="BW54" s="87"/>
      <c r="BX54" s="87"/>
      <c r="BY54" s="87"/>
      <c r="BZ54" s="88"/>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86"/>
      <c r="BM55" s="87"/>
      <c r="BN55" s="87"/>
      <c r="BO55" s="87"/>
      <c r="BP55" s="87"/>
      <c r="BQ55" s="87"/>
      <c r="BR55" s="87"/>
      <c r="BS55" s="87"/>
      <c r="BT55" s="87"/>
      <c r="BU55" s="87"/>
      <c r="BV55" s="87"/>
      <c r="BW55" s="87"/>
      <c r="BX55" s="87"/>
      <c r="BY55" s="87"/>
      <c r="BZ55" s="88"/>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86"/>
      <c r="BM56" s="87"/>
      <c r="BN56" s="87"/>
      <c r="BO56" s="87"/>
      <c r="BP56" s="87"/>
      <c r="BQ56" s="87"/>
      <c r="BR56" s="87"/>
      <c r="BS56" s="87"/>
      <c r="BT56" s="87"/>
      <c r="BU56" s="87"/>
      <c r="BV56" s="87"/>
      <c r="BW56" s="87"/>
      <c r="BX56" s="87"/>
      <c r="BY56" s="87"/>
      <c r="BZ56" s="88"/>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86"/>
      <c r="BM57" s="87"/>
      <c r="BN57" s="87"/>
      <c r="BO57" s="87"/>
      <c r="BP57" s="87"/>
      <c r="BQ57" s="87"/>
      <c r="BR57" s="87"/>
      <c r="BS57" s="87"/>
      <c r="BT57" s="87"/>
      <c r="BU57" s="87"/>
      <c r="BV57" s="87"/>
      <c r="BW57" s="87"/>
      <c r="BX57" s="87"/>
      <c r="BY57" s="87"/>
      <c r="BZ57" s="88"/>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86"/>
      <c r="BM58" s="87"/>
      <c r="BN58" s="87"/>
      <c r="BO58" s="87"/>
      <c r="BP58" s="87"/>
      <c r="BQ58" s="87"/>
      <c r="BR58" s="87"/>
      <c r="BS58" s="87"/>
      <c r="BT58" s="87"/>
      <c r="BU58" s="87"/>
      <c r="BV58" s="87"/>
      <c r="BW58" s="87"/>
      <c r="BX58" s="87"/>
      <c r="BY58" s="87"/>
      <c r="BZ58" s="88"/>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86"/>
      <c r="BM59" s="87"/>
      <c r="BN59" s="87"/>
      <c r="BO59" s="87"/>
      <c r="BP59" s="87"/>
      <c r="BQ59" s="87"/>
      <c r="BR59" s="87"/>
      <c r="BS59" s="87"/>
      <c r="BT59" s="87"/>
      <c r="BU59" s="87"/>
      <c r="BV59" s="87"/>
      <c r="BW59" s="87"/>
      <c r="BX59" s="87"/>
      <c r="BY59" s="87"/>
      <c r="BZ59" s="88"/>
    </row>
    <row r="60" spans="1:78" ht="13.5" customHeight="1" x14ac:dyDescent="0.15">
      <c r="A60" s="2"/>
      <c r="B60" s="36" t="s">
        <v>27</v>
      </c>
      <c r="C60" s="37"/>
      <c r="D60" s="37"/>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P60" s="37"/>
      <c r="AQ60" s="37"/>
      <c r="AR60" s="37"/>
      <c r="AS60" s="37"/>
      <c r="AT60" s="37"/>
      <c r="AU60" s="37"/>
      <c r="AV60" s="37"/>
      <c r="AW60" s="37"/>
      <c r="AX60" s="37"/>
      <c r="AY60" s="37"/>
      <c r="AZ60" s="37"/>
      <c r="BA60" s="37"/>
      <c r="BB60" s="37"/>
      <c r="BC60" s="37"/>
      <c r="BD60" s="37"/>
      <c r="BE60" s="37"/>
      <c r="BF60" s="37"/>
      <c r="BG60" s="37"/>
      <c r="BH60" s="37"/>
      <c r="BI60" s="37"/>
      <c r="BJ60" s="38"/>
      <c r="BK60" s="2"/>
      <c r="BL60" s="86"/>
      <c r="BM60" s="87"/>
      <c r="BN60" s="87"/>
      <c r="BO60" s="87"/>
      <c r="BP60" s="87"/>
      <c r="BQ60" s="87"/>
      <c r="BR60" s="87"/>
      <c r="BS60" s="87"/>
      <c r="BT60" s="87"/>
      <c r="BU60" s="87"/>
      <c r="BV60" s="87"/>
      <c r="BW60" s="87"/>
      <c r="BX60" s="87"/>
      <c r="BY60" s="87"/>
      <c r="BZ60" s="88"/>
    </row>
    <row r="61" spans="1:78" ht="13.5" customHeight="1" x14ac:dyDescent="0.15">
      <c r="A61" s="2"/>
      <c r="B61" s="36"/>
      <c r="C61" s="37"/>
      <c r="D61" s="37"/>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c r="AX61" s="37"/>
      <c r="AY61" s="37"/>
      <c r="AZ61" s="37"/>
      <c r="BA61" s="37"/>
      <c r="BB61" s="37"/>
      <c r="BC61" s="37"/>
      <c r="BD61" s="37"/>
      <c r="BE61" s="37"/>
      <c r="BF61" s="37"/>
      <c r="BG61" s="37"/>
      <c r="BH61" s="37"/>
      <c r="BI61" s="37"/>
      <c r="BJ61" s="38"/>
      <c r="BK61" s="2"/>
      <c r="BL61" s="86"/>
      <c r="BM61" s="87"/>
      <c r="BN61" s="87"/>
      <c r="BO61" s="87"/>
      <c r="BP61" s="87"/>
      <c r="BQ61" s="87"/>
      <c r="BR61" s="87"/>
      <c r="BS61" s="87"/>
      <c r="BT61" s="87"/>
      <c r="BU61" s="87"/>
      <c r="BV61" s="87"/>
      <c r="BW61" s="87"/>
      <c r="BX61" s="87"/>
      <c r="BY61" s="87"/>
      <c r="BZ61" s="88"/>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86"/>
      <c r="BM62" s="87"/>
      <c r="BN62" s="87"/>
      <c r="BO62" s="87"/>
      <c r="BP62" s="87"/>
      <c r="BQ62" s="87"/>
      <c r="BR62" s="87"/>
      <c r="BS62" s="87"/>
      <c r="BT62" s="87"/>
      <c r="BU62" s="87"/>
      <c r="BV62" s="87"/>
      <c r="BW62" s="87"/>
      <c r="BX62" s="87"/>
      <c r="BY62" s="87"/>
      <c r="BZ62" s="88"/>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86"/>
      <c r="BM63" s="87"/>
      <c r="BN63" s="87"/>
      <c r="BO63" s="87"/>
      <c r="BP63" s="87"/>
      <c r="BQ63" s="87"/>
      <c r="BR63" s="87"/>
      <c r="BS63" s="87"/>
      <c r="BT63" s="87"/>
      <c r="BU63" s="87"/>
      <c r="BV63" s="87"/>
      <c r="BW63" s="87"/>
      <c r="BX63" s="87"/>
      <c r="BY63" s="87"/>
      <c r="BZ63" s="88"/>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0" t="s">
        <v>28</v>
      </c>
      <c r="BM64" s="31"/>
      <c r="BN64" s="31"/>
      <c r="BO64" s="31"/>
      <c r="BP64" s="31"/>
      <c r="BQ64" s="31"/>
      <c r="BR64" s="31"/>
      <c r="BS64" s="31"/>
      <c r="BT64" s="31"/>
      <c r="BU64" s="31"/>
      <c r="BV64" s="31"/>
      <c r="BW64" s="31"/>
      <c r="BX64" s="31"/>
      <c r="BY64" s="31"/>
      <c r="BZ64" s="32"/>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3"/>
      <c r="BM65" s="34"/>
      <c r="BN65" s="34"/>
      <c r="BO65" s="34"/>
      <c r="BP65" s="34"/>
      <c r="BQ65" s="34"/>
      <c r="BR65" s="34"/>
      <c r="BS65" s="34"/>
      <c r="BT65" s="34"/>
      <c r="BU65" s="34"/>
      <c r="BV65" s="34"/>
      <c r="BW65" s="34"/>
      <c r="BX65" s="34"/>
      <c r="BY65" s="34"/>
      <c r="BZ65" s="35"/>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86" t="s">
        <v>111</v>
      </c>
      <c r="BM66" s="87"/>
      <c r="BN66" s="87"/>
      <c r="BO66" s="87"/>
      <c r="BP66" s="87"/>
      <c r="BQ66" s="87"/>
      <c r="BR66" s="87"/>
      <c r="BS66" s="87"/>
      <c r="BT66" s="87"/>
      <c r="BU66" s="87"/>
      <c r="BV66" s="87"/>
      <c r="BW66" s="87"/>
      <c r="BX66" s="87"/>
      <c r="BY66" s="87"/>
      <c r="BZ66" s="88"/>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86"/>
      <c r="BM67" s="87"/>
      <c r="BN67" s="87"/>
      <c r="BO67" s="87"/>
      <c r="BP67" s="87"/>
      <c r="BQ67" s="87"/>
      <c r="BR67" s="87"/>
      <c r="BS67" s="87"/>
      <c r="BT67" s="87"/>
      <c r="BU67" s="87"/>
      <c r="BV67" s="87"/>
      <c r="BW67" s="87"/>
      <c r="BX67" s="87"/>
      <c r="BY67" s="87"/>
      <c r="BZ67" s="88"/>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86"/>
      <c r="BM68" s="87"/>
      <c r="BN68" s="87"/>
      <c r="BO68" s="87"/>
      <c r="BP68" s="87"/>
      <c r="BQ68" s="87"/>
      <c r="BR68" s="87"/>
      <c r="BS68" s="87"/>
      <c r="BT68" s="87"/>
      <c r="BU68" s="87"/>
      <c r="BV68" s="87"/>
      <c r="BW68" s="87"/>
      <c r="BX68" s="87"/>
      <c r="BY68" s="87"/>
      <c r="BZ68" s="88"/>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86"/>
      <c r="BM69" s="87"/>
      <c r="BN69" s="87"/>
      <c r="BO69" s="87"/>
      <c r="BP69" s="87"/>
      <c r="BQ69" s="87"/>
      <c r="BR69" s="87"/>
      <c r="BS69" s="87"/>
      <c r="BT69" s="87"/>
      <c r="BU69" s="87"/>
      <c r="BV69" s="87"/>
      <c r="BW69" s="87"/>
      <c r="BX69" s="87"/>
      <c r="BY69" s="87"/>
      <c r="BZ69" s="88"/>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86"/>
      <c r="BM70" s="87"/>
      <c r="BN70" s="87"/>
      <c r="BO70" s="87"/>
      <c r="BP70" s="87"/>
      <c r="BQ70" s="87"/>
      <c r="BR70" s="87"/>
      <c r="BS70" s="87"/>
      <c r="BT70" s="87"/>
      <c r="BU70" s="87"/>
      <c r="BV70" s="87"/>
      <c r="BW70" s="87"/>
      <c r="BX70" s="87"/>
      <c r="BY70" s="87"/>
      <c r="BZ70" s="88"/>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86"/>
      <c r="BM71" s="87"/>
      <c r="BN71" s="87"/>
      <c r="BO71" s="87"/>
      <c r="BP71" s="87"/>
      <c r="BQ71" s="87"/>
      <c r="BR71" s="87"/>
      <c r="BS71" s="87"/>
      <c r="BT71" s="87"/>
      <c r="BU71" s="87"/>
      <c r="BV71" s="87"/>
      <c r="BW71" s="87"/>
      <c r="BX71" s="87"/>
      <c r="BY71" s="87"/>
      <c r="BZ71" s="88"/>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86"/>
      <c r="BM72" s="87"/>
      <c r="BN72" s="87"/>
      <c r="BO72" s="87"/>
      <c r="BP72" s="87"/>
      <c r="BQ72" s="87"/>
      <c r="BR72" s="87"/>
      <c r="BS72" s="87"/>
      <c r="BT72" s="87"/>
      <c r="BU72" s="87"/>
      <c r="BV72" s="87"/>
      <c r="BW72" s="87"/>
      <c r="BX72" s="87"/>
      <c r="BY72" s="87"/>
      <c r="BZ72" s="88"/>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86"/>
      <c r="BM73" s="87"/>
      <c r="BN73" s="87"/>
      <c r="BO73" s="87"/>
      <c r="BP73" s="87"/>
      <c r="BQ73" s="87"/>
      <c r="BR73" s="87"/>
      <c r="BS73" s="87"/>
      <c r="BT73" s="87"/>
      <c r="BU73" s="87"/>
      <c r="BV73" s="87"/>
      <c r="BW73" s="87"/>
      <c r="BX73" s="87"/>
      <c r="BY73" s="87"/>
      <c r="BZ73" s="88"/>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86"/>
      <c r="BM74" s="87"/>
      <c r="BN74" s="87"/>
      <c r="BO74" s="87"/>
      <c r="BP74" s="87"/>
      <c r="BQ74" s="87"/>
      <c r="BR74" s="87"/>
      <c r="BS74" s="87"/>
      <c r="BT74" s="87"/>
      <c r="BU74" s="87"/>
      <c r="BV74" s="87"/>
      <c r="BW74" s="87"/>
      <c r="BX74" s="87"/>
      <c r="BY74" s="87"/>
      <c r="BZ74" s="88"/>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86"/>
      <c r="BM75" s="87"/>
      <c r="BN75" s="87"/>
      <c r="BO75" s="87"/>
      <c r="BP75" s="87"/>
      <c r="BQ75" s="87"/>
      <c r="BR75" s="87"/>
      <c r="BS75" s="87"/>
      <c r="BT75" s="87"/>
      <c r="BU75" s="87"/>
      <c r="BV75" s="87"/>
      <c r="BW75" s="87"/>
      <c r="BX75" s="87"/>
      <c r="BY75" s="87"/>
      <c r="BZ75" s="88"/>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86"/>
      <c r="BM76" s="87"/>
      <c r="BN76" s="87"/>
      <c r="BO76" s="87"/>
      <c r="BP76" s="87"/>
      <c r="BQ76" s="87"/>
      <c r="BR76" s="87"/>
      <c r="BS76" s="87"/>
      <c r="BT76" s="87"/>
      <c r="BU76" s="87"/>
      <c r="BV76" s="87"/>
      <c r="BW76" s="87"/>
      <c r="BX76" s="87"/>
      <c r="BY76" s="87"/>
      <c r="BZ76" s="88"/>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86"/>
      <c r="BM77" s="87"/>
      <c r="BN77" s="87"/>
      <c r="BO77" s="87"/>
      <c r="BP77" s="87"/>
      <c r="BQ77" s="87"/>
      <c r="BR77" s="87"/>
      <c r="BS77" s="87"/>
      <c r="BT77" s="87"/>
      <c r="BU77" s="87"/>
      <c r="BV77" s="87"/>
      <c r="BW77" s="87"/>
      <c r="BX77" s="87"/>
      <c r="BY77" s="87"/>
      <c r="BZ77" s="88"/>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86"/>
      <c r="BM78" s="87"/>
      <c r="BN78" s="87"/>
      <c r="BO78" s="87"/>
      <c r="BP78" s="87"/>
      <c r="BQ78" s="87"/>
      <c r="BR78" s="87"/>
      <c r="BS78" s="87"/>
      <c r="BT78" s="87"/>
      <c r="BU78" s="87"/>
      <c r="BV78" s="87"/>
      <c r="BW78" s="87"/>
      <c r="BX78" s="87"/>
      <c r="BY78" s="87"/>
      <c r="BZ78" s="88"/>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86"/>
      <c r="BM79" s="87"/>
      <c r="BN79" s="87"/>
      <c r="BO79" s="87"/>
      <c r="BP79" s="87"/>
      <c r="BQ79" s="87"/>
      <c r="BR79" s="87"/>
      <c r="BS79" s="87"/>
      <c r="BT79" s="87"/>
      <c r="BU79" s="87"/>
      <c r="BV79" s="87"/>
      <c r="BW79" s="87"/>
      <c r="BX79" s="87"/>
      <c r="BY79" s="87"/>
      <c r="BZ79" s="88"/>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86"/>
      <c r="BM80" s="87"/>
      <c r="BN80" s="87"/>
      <c r="BO80" s="87"/>
      <c r="BP80" s="87"/>
      <c r="BQ80" s="87"/>
      <c r="BR80" s="87"/>
      <c r="BS80" s="87"/>
      <c r="BT80" s="87"/>
      <c r="BU80" s="87"/>
      <c r="BV80" s="87"/>
      <c r="BW80" s="87"/>
      <c r="BX80" s="87"/>
      <c r="BY80" s="87"/>
      <c r="BZ80" s="88"/>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86"/>
      <c r="BM81" s="87"/>
      <c r="BN81" s="87"/>
      <c r="BO81" s="87"/>
      <c r="BP81" s="87"/>
      <c r="BQ81" s="87"/>
      <c r="BR81" s="87"/>
      <c r="BS81" s="87"/>
      <c r="BT81" s="87"/>
      <c r="BU81" s="87"/>
      <c r="BV81" s="87"/>
      <c r="BW81" s="87"/>
      <c r="BX81" s="87"/>
      <c r="BY81" s="87"/>
      <c r="BZ81" s="88"/>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90"/>
      <c r="BM82" s="91"/>
      <c r="BN82" s="91"/>
      <c r="BO82" s="91"/>
      <c r="BP82" s="91"/>
      <c r="BQ82" s="91"/>
      <c r="BR82" s="91"/>
      <c r="BS82" s="91"/>
      <c r="BT82" s="91"/>
      <c r="BU82" s="91"/>
      <c r="BV82" s="91"/>
      <c r="BW82" s="91"/>
      <c r="BX82" s="91"/>
      <c r="BY82" s="91"/>
      <c r="BZ82" s="89"/>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【108.24】</v>
      </c>
      <c r="F85" s="13" t="str">
        <f>データ!AS6</f>
        <v>【1.50】</v>
      </c>
      <c r="G85" s="13" t="str">
        <f>データ!BD6</f>
        <v>【243.36】</v>
      </c>
      <c r="H85" s="13" t="str">
        <f>データ!BO6</f>
        <v>【265.93】</v>
      </c>
      <c r="I85" s="13" t="str">
        <f>データ!BZ6</f>
        <v>【97.82】</v>
      </c>
      <c r="J85" s="13" t="str">
        <f>データ!CK6</f>
        <v>【177.56】</v>
      </c>
      <c r="K85" s="13" t="str">
        <f>データ!CV6</f>
        <v>【59.81】</v>
      </c>
      <c r="L85" s="13" t="str">
        <f>データ!DG6</f>
        <v>【89.42】</v>
      </c>
      <c r="M85" s="13" t="str">
        <f>データ!DR6</f>
        <v>【52.02】</v>
      </c>
      <c r="N85" s="13" t="str">
        <f>データ!EC6</f>
        <v>【25.37】</v>
      </c>
      <c r="O85" s="13" t="str">
        <f>データ!EN6</f>
        <v>【0.62】</v>
      </c>
    </row>
  </sheetData>
  <sheetProtection algorithmName="SHA-512" hashValue="tJhzUG1JX7+1mi55pm4+cCYiU9ws0Nsr4BLRV90kJXtWwAU8h7VGiL8V3pe9ydZxap0uhYwRFRyoLdOGQByinw==" saltValue="+pk1NCRQNPX37R3rF2VCXw==" spinCount="100000" sheet="1" objects="1" scenarios="1" formatCells="0" formatColumns="0" formatRows="0"/>
  <mergeCells count="48">
    <mergeCell ref="BL66:BZ82"/>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B10:BI10"/>
    <mergeCell ref="BL10:BM10"/>
    <mergeCell ref="BN10:BY10"/>
    <mergeCell ref="BL11:BZ13"/>
    <mergeCell ref="B14:BJ15"/>
    <mergeCell ref="BL14:BZ15"/>
    <mergeCell ref="B10:H10"/>
    <mergeCell ref="I10:O10"/>
    <mergeCell ref="P10:V10"/>
    <mergeCell ref="W10:AC10"/>
    <mergeCell ref="AL10:AS10"/>
    <mergeCell ref="AT10:BA10"/>
    <mergeCell ref="BL16:BZ44"/>
    <mergeCell ref="BL47:BZ63"/>
    <mergeCell ref="BL45:BZ46"/>
    <mergeCell ref="B60:BJ61"/>
    <mergeCell ref="BL64:BZ65"/>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76" t="s">
        <v>50</v>
      </c>
      <c r="I3" s="77"/>
      <c r="J3" s="77"/>
      <c r="K3" s="77"/>
      <c r="L3" s="77"/>
      <c r="M3" s="77"/>
      <c r="N3" s="77"/>
      <c r="O3" s="77"/>
      <c r="P3" s="77"/>
      <c r="Q3" s="77"/>
      <c r="R3" s="77"/>
      <c r="S3" s="77"/>
      <c r="T3" s="77"/>
      <c r="U3" s="77"/>
      <c r="V3" s="77"/>
      <c r="W3" s="78"/>
      <c r="X3" s="82" t="s">
        <v>51</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52</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15" t="s">
        <v>53</v>
      </c>
      <c r="B4" s="17"/>
      <c r="C4" s="17"/>
      <c r="D4" s="17"/>
      <c r="E4" s="17"/>
      <c r="F4" s="17"/>
      <c r="G4" s="17"/>
      <c r="H4" s="79"/>
      <c r="I4" s="80"/>
      <c r="J4" s="80"/>
      <c r="K4" s="80"/>
      <c r="L4" s="80"/>
      <c r="M4" s="80"/>
      <c r="N4" s="80"/>
      <c r="O4" s="80"/>
      <c r="P4" s="80"/>
      <c r="Q4" s="80"/>
      <c r="R4" s="80"/>
      <c r="S4" s="80"/>
      <c r="T4" s="80"/>
      <c r="U4" s="80"/>
      <c r="V4" s="80"/>
      <c r="W4" s="81"/>
      <c r="X4" s="75" t="s">
        <v>54</v>
      </c>
      <c r="Y4" s="75"/>
      <c r="Z4" s="75"/>
      <c r="AA4" s="75"/>
      <c r="AB4" s="75"/>
      <c r="AC4" s="75"/>
      <c r="AD4" s="75"/>
      <c r="AE4" s="75"/>
      <c r="AF4" s="75"/>
      <c r="AG4" s="75"/>
      <c r="AH4" s="75"/>
      <c r="AI4" s="75" t="s">
        <v>55</v>
      </c>
      <c r="AJ4" s="75"/>
      <c r="AK4" s="75"/>
      <c r="AL4" s="75"/>
      <c r="AM4" s="75"/>
      <c r="AN4" s="75"/>
      <c r="AO4" s="75"/>
      <c r="AP4" s="75"/>
      <c r="AQ4" s="75"/>
      <c r="AR4" s="75"/>
      <c r="AS4" s="75"/>
      <c r="AT4" s="75" t="s">
        <v>56</v>
      </c>
      <c r="AU4" s="75"/>
      <c r="AV4" s="75"/>
      <c r="AW4" s="75"/>
      <c r="AX4" s="75"/>
      <c r="AY4" s="75"/>
      <c r="AZ4" s="75"/>
      <c r="BA4" s="75"/>
      <c r="BB4" s="75"/>
      <c r="BC4" s="75"/>
      <c r="BD4" s="75"/>
      <c r="BE4" s="75" t="s">
        <v>57</v>
      </c>
      <c r="BF4" s="75"/>
      <c r="BG4" s="75"/>
      <c r="BH4" s="75"/>
      <c r="BI4" s="75"/>
      <c r="BJ4" s="75"/>
      <c r="BK4" s="75"/>
      <c r="BL4" s="75"/>
      <c r="BM4" s="75"/>
      <c r="BN4" s="75"/>
      <c r="BO4" s="75"/>
      <c r="BP4" s="75" t="s">
        <v>58</v>
      </c>
      <c r="BQ4" s="75"/>
      <c r="BR4" s="75"/>
      <c r="BS4" s="75"/>
      <c r="BT4" s="75"/>
      <c r="BU4" s="75"/>
      <c r="BV4" s="75"/>
      <c r="BW4" s="75"/>
      <c r="BX4" s="75"/>
      <c r="BY4" s="75"/>
      <c r="BZ4" s="75"/>
      <c r="CA4" s="75" t="s">
        <v>59</v>
      </c>
      <c r="CB4" s="75"/>
      <c r="CC4" s="75"/>
      <c r="CD4" s="75"/>
      <c r="CE4" s="75"/>
      <c r="CF4" s="75"/>
      <c r="CG4" s="75"/>
      <c r="CH4" s="75"/>
      <c r="CI4" s="75"/>
      <c r="CJ4" s="75"/>
      <c r="CK4" s="75"/>
      <c r="CL4" s="75" t="s">
        <v>60</v>
      </c>
      <c r="CM4" s="75"/>
      <c r="CN4" s="75"/>
      <c r="CO4" s="75"/>
      <c r="CP4" s="75"/>
      <c r="CQ4" s="75"/>
      <c r="CR4" s="75"/>
      <c r="CS4" s="75"/>
      <c r="CT4" s="75"/>
      <c r="CU4" s="75"/>
      <c r="CV4" s="75"/>
      <c r="CW4" s="75" t="s">
        <v>61</v>
      </c>
      <c r="CX4" s="75"/>
      <c r="CY4" s="75"/>
      <c r="CZ4" s="75"/>
      <c r="DA4" s="75"/>
      <c r="DB4" s="75"/>
      <c r="DC4" s="75"/>
      <c r="DD4" s="75"/>
      <c r="DE4" s="75"/>
      <c r="DF4" s="75"/>
      <c r="DG4" s="75"/>
      <c r="DH4" s="75" t="s">
        <v>62</v>
      </c>
      <c r="DI4" s="75"/>
      <c r="DJ4" s="75"/>
      <c r="DK4" s="75"/>
      <c r="DL4" s="75"/>
      <c r="DM4" s="75"/>
      <c r="DN4" s="75"/>
      <c r="DO4" s="75"/>
      <c r="DP4" s="75"/>
      <c r="DQ4" s="75"/>
      <c r="DR4" s="75"/>
      <c r="DS4" s="75" t="s">
        <v>63</v>
      </c>
      <c r="DT4" s="75"/>
      <c r="DU4" s="75"/>
      <c r="DV4" s="75"/>
      <c r="DW4" s="75"/>
      <c r="DX4" s="75"/>
      <c r="DY4" s="75"/>
      <c r="DZ4" s="75"/>
      <c r="EA4" s="75"/>
      <c r="EB4" s="75"/>
      <c r="EC4" s="75"/>
      <c r="ED4" s="75" t="s">
        <v>64</v>
      </c>
      <c r="EE4" s="75"/>
      <c r="EF4" s="75"/>
      <c r="EG4" s="75"/>
      <c r="EH4" s="75"/>
      <c r="EI4" s="75"/>
      <c r="EJ4" s="75"/>
      <c r="EK4" s="75"/>
      <c r="EL4" s="75"/>
      <c r="EM4" s="75"/>
      <c r="EN4" s="75"/>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2023</v>
      </c>
      <c r="C6" s="20">
        <f t="shared" ref="C6:W6" si="3">C7</f>
        <v>473154</v>
      </c>
      <c r="D6" s="20">
        <f t="shared" si="3"/>
        <v>46</v>
      </c>
      <c r="E6" s="20">
        <f t="shared" si="3"/>
        <v>1</v>
      </c>
      <c r="F6" s="20">
        <f t="shared" si="3"/>
        <v>0</v>
      </c>
      <c r="G6" s="20">
        <f t="shared" si="3"/>
        <v>1</v>
      </c>
      <c r="H6" s="20" t="str">
        <f t="shared" si="3"/>
        <v>沖縄県　伊江村</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96.2</v>
      </c>
      <c r="P6" s="21">
        <f t="shared" si="3"/>
        <v>100</v>
      </c>
      <c r="Q6" s="21">
        <f t="shared" si="3"/>
        <v>5017</v>
      </c>
      <c r="R6" s="21">
        <f t="shared" si="3"/>
        <v>4295</v>
      </c>
      <c r="S6" s="21">
        <f t="shared" si="3"/>
        <v>22.7</v>
      </c>
      <c r="T6" s="21">
        <f t="shared" si="3"/>
        <v>189.21</v>
      </c>
      <c r="U6" s="21">
        <f t="shared" si="3"/>
        <v>4235</v>
      </c>
      <c r="V6" s="21">
        <f t="shared" si="3"/>
        <v>22.78</v>
      </c>
      <c r="W6" s="21">
        <f t="shared" si="3"/>
        <v>185.91</v>
      </c>
      <c r="X6" s="22">
        <f>IF(X7="",NA(),X7)</f>
        <v>106.7</v>
      </c>
      <c r="Y6" s="22">
        <f t="shared" ref="Y6:AG6" si="4">IF(Y7="",NA(),Y7)</f>
        <v>102.49</v>
      </c>
      <c r="Z6" s="22">
        <f t="shared" si="4"/>
        <v>101.58</v>
      </c>
      <c r="AA6" s="22">
        <f t="shared" si="4"/>
        <v>101.84</v>
      </c>
      <c r="AB6" s="22">
        <f t="shared" si="4"/>
        <v>99.78</v>
      </c>
      <c r="AC6" s="22">
        <f t="shared" si="4"/>
        <v>108.22</v>
      </c>
      <c r="AD6" s="22">
        <f t="shared" si="4"/>
        <v>114.22</v>
      </c>
      <c r="AE6" s="22">
        <f t="shared" si="4"/>
        <v>108.19</v>
      </c>
      <c r="AF6" s="22">
        <f t="shared" si="4"/>
        <v>106.93</v>
      </c>
      <c r="AG6" s="22">
        <f t="shared" si="4"/>
        <v>109.12</v>
      </c>
      <c r="AH6" s="21" t="str">
        <f>IF(AH7="","",IF(AH7="-","【-】","【"&amp;SUBSTITUTE(TEXT(AH7,"#,##0.00"),"-","△")&amp;"】"))</f>
        <v>【108.24】</v>
      </c>
      <c r="AI6" s="21">
        <f>IF(AI7="",NA(),AI7)</f>
        <v>0</v>
      </c>
      <c r="AJ6" s="21">
        <f t="shared" ref="AJ6:AR6" si="5">IF(AJ7="",NA(),AJ7)</f>
        <v>0</v>
      </c>
      <c r="AK6" s="21">
        <f t="shared" si="5"/>
        <v>0</v>
      </c>
      <c r="AL6" s="21">
        <f t="shared" si="5"/>
        <v>0</v>
      </c>
      <c r="AM6" s="21">
        <f t="shared" si="5"/>
        <v>0</v>
      </c>
      <c r="AN6" s="22">
        <f t="shared" si="5"/>
        <v>25.29</v>
      </c>
      <c r="AO6" s="22">
        <f t="shared" si="5"/>
        <v>22.71</v>
      </c>
      <c r="AP6" s="22">
        <f t="shared" si="5"/>
        <v>6.17</v>
      </c>
      <c r="AQ6" s="22">
        <f t="shared" si="5"/>
        <v>20.41</v>
      </c>
      <c r="AR6" s="22">
        <f t="shared" si="5"/>
        <v>19.420000000000002</v>
      </c>
      <c r="AS6" s="21" t="str">
        <f>IF(AS7="","",IF(AS7="-","【-】","【"&amp;SUBSTITUTE(TEXT(AS7,"#,##0.00"),"-","△")&amp;"】"))</f>
        <v>【1.50】</v>
      </c>
      <c r="AT6" s="22">
        <f>IF(AT7="",NA(),AT7)</f>
        <v>1223.71</v>
      </c>
      <c r="AU6" s="22">
        <f t="shared" ref="AU6:BC6" si="6">IF(AU7="",NA(),AU7)</f>
        <v>1207.6600000000001</v>
      </c>
      <c r="AV6" s="22">
        <f t="shared" si="6"/>
        <v>1474.23</v>
      </c>
      <c r="AW6" s="22">
        <f t="shared" si="6"/>
        <v>1352.57</v>
      </c>
      <c r="AX6" s="22">
        <f t="shared" si="6"/>
        <v>1350.13</v>
      </c>
      <c r="AY6" s="22">
        <f t="shared" si="6"/>
        <v>348.88</v>
      </c>
      <c r="AZ6" s="22">
        <f t="shared" si="6"/>
        <v>381.07</v>
      </c>
      <c r="BA6" s="22">
        <f t="shared" si="6"/>
        <v>367.4</v>
      </c>
      <c r="BB6" s="22">
        <f t="shared" si="6"/>
        <v>345.42</v>
      </c>
      <c r="BC6" s="22">
        <f t="shared" si="6"/>
        <v>315.60000000000002</v>
      </c>
      <c r="BD6" s="21" t="str">
        <f>IF(BD7="","",IF(BD7="-","【-】","【"&amp;SUBSTITUTE(TEXT(BD7,"#,##0.00"),"-","△")&amp;"】"))</f>
        <v>【243.36】</v>
      </c>
      <c r="BE6" s="22">
        <f>IF(BE7="",NA(),BE7)</f>
        <v>55.78</v>
      </c>
      <c r="BF6" s="22">
        <f t="shared" ref="BF6:BN6" si="7">IF(BF7="",NA(),BF7)</f>
        <v>51.33</v>
      </c>
      <c r="BG6" s="22">
        <f t="shared" si="7"/>
        <v>38.39</v>
      </c>
      <c r="BH6" s="22">
        <f t="shared" si="7"/>
        <v>29.32</v>
      </c>
      <c r="BI6" s="22">
        <f t="shared" si="7"/>
        <v>21.25</v>
      </c>
      <c r="BJ6" s="22">
        <f t="shared" si="7"/>
        <v>540.38</v>
      </c>
      <c r="BK6" s="22">
        <f t="shared" si="7"/>
        <v>556.47</v>
      </c>
      <c r="BL6" s="22">
        <f t="shared" si="7"/>
        <v>564.99</v>
      </c>
      <c r="BM6" s="22">
        <f t="shared" si="7"/>
        <v>631.39</v>
      </c>
      <c r="BN6" s="22">
        <f t="shared" si="7"/>
        <v>625.11</v>
      </c>
      <c r="BO6" s="21" t="str">
        <f>IF(BO7="","",IF(BO7="-","【-】","【"&amp;SUBSTITUTE(TEXT(BO7,"#,##0.00"),"-","△")&amp;"】"))</f>
        <v>【265.93】</v>
      </c>
      <c r="BP6" s="22">
        <f>IF(BP7="",NA(),BP7)</f>
        <v>106.58</v>
      </c>
      <c r="BQ6" s="22">
        <f t="shared" ref="BQ6:BY6" si="8">IF(BQ7="",NA(),BQ7)</f>
        <v>92.07</v>
      </c>
      <c r="BR6" s="22">
        <f t="shared" si="8"/>
        <v>100.43</v>
      </c>
      <c r="BS6" s="22">
        <f t="shared" si="8"/>
        <v>100.64</v>
      </c>
      <c r="BT6" s="22">
        <f t="shared" si="8"/>
        <v>97.93</v>
      </c>
      <c r="BU6" s="22">
        <f t="shared" si="8"/>
        <v>83.22</v>
      </c>
      <c r="BV6" s="22">
        <f t="shared" si="8"/>
        <v>78.67</v>
      </c>
      <c r="BW6" s="22">
        <f t="shared" si="8"/>
        <v>80.56</v>
      </c>
      <c r="BX6" s="22">
        <f t="shared" si="8"/>
        <v>76.55</v>
      </c>
      <c r="BY6" s="22">
        <f t="shared" si="8"/>
        <v>77.739999999999995</v>
      </c>
      <c r="BZ6" s="21" t="str">
        <f>IF(BZ7="","",IF(BZ7="-","【-】","【"&amp;SUBSTITUTE(TEXT(BZ7,"#,##0.00"),"-","△")&amp;"】"))</f>
        <v>【97.82】</v>
      </c>
      <c r="CA6" s="22">
        <f>IF(CA7="",NA(),CA7)</f>
        <v>223.06</v>
      </c>
      <c r="CB6" s="22">
        <f t="shared" ref="CB6:CJ6" si="9">IF(CB7="",NA(),CB7)</f>
        <v>235.23</v>
      </c>
      <c r="CC6" s="22">
        <f t="shared" si="9"/>
        <v>235.77</v>
      </c>
      <c r="CD6" s="22">
        <f t="shared" si="9"/>
        <v>235.46</v>
      </c>
      <c r="CE6" s="22">
        <f t="shared" si="9"/>
        <v>242.86</v>
      </c>
      <c r="CF6" s="22">
        <f t="shared" si="9"/>
        <v>234.17</v>
      </c>
      <c r="CG6" s="22">
        <f t="shared" si="9"/>
        <v>257.95</v>
      </c>
      <c r="CH6" s="22">
        <f t="shared" si="9"/>
        <v>260.87</v>
      </c>
      <c r="CI6" s="22">
        <f t="shared" si="9"/>
        <v>269.25</v>
      </c>
      <c r="CJ6" s="22">
        <f t="shared" si="9"/>
        <v>274.94</v>
      </c>
      <c r="CK6" s="21" t="str">
        <f>IF(CK7="","",IF(CK7="-","【-】","【"&amp;SUBSTITUTE(TEXT(CK7,"#,##0.00"),"-","△")&amp;"】"))</f>
        <v>【177.56】</v>
      </c>
      <c r="CL6" s="22">
        <f>IF(CL7="",NA(),CL7)</f>
        <v>59.61</v>
      </c>
      <c r="CM6" s="22">
        <f t="shared" ref="CM6:CU6" si="10">IF(CM7="",NA(),CM7)</f>
        <v>54.57</v>
      </c>
      <c r="CN6" s="22">
        <f t="shared" si="10"/>
        <v>53.57</v>
      </c>
      <c r="CO6" s="22">
        <f t="shared" si="10"/>
        <v>52.69</v>
      </c>
      <c r="CP6" s="22">
        <f t="shared" si="10"/>
        <v>53.2</v>
      </c>
      <c r="CQ6" s="22">
        <f t="shared" si="10"/>
        <v>41.06</v>
      </c>
      <c r="CR6" s="22">
        <f t="shared" si="10"/>
        <v>39.94</v>
      </c>
      <c r="CS6" s="22">
        <f t="shared" si="10"/>
        <v>40.19</v>
      </c>
      <c r="CT6" s="22">
        <f t="shared" si="10"/>
        <v>41.14</v>
      </c>
      <c r="CU6" s="22">
        <f t="shared" si="10"/>
        <v>41.02</v>
      </c>
      <c r="CV6" s="21" t="str">
        <f>IF(CV7="","",IF(CV7="-","【-】","【"&amp;SUBSTITUTE(TEXT(CV7,"#,##0.00"),"-","△")&amp;"】"))</f>
        <v>【59.81】</v>
      </c>
      <c r="CW6" s="22">
        <f>IF(CW7="",NA(),CW7)</f>
        <v>80.94</v>
      </c>
      <c r="CX6" s="22">
        <f t="shared" ref="CX6:DF6" si="11">IF(CX7="",NA(),CX7)</f>
        <v>88.98</v>
      </c>
      <c r="CY6" s="22">
        <f t="shared" si="11"/>
        <v>89.84</v>
      </c>
      <c r="CZ6" s="22">
        <f t="shared" si="11"/>
        <v>91.65</v>
      </c>
      <c r="DA6" s="22">
        <f t="shared" si="11"/>
        <v>91.29</v>
      </c>
      <c r="DB6" s="22">
        <f t="shared" si="11"/>
        <v>72.42</v>
      </c>
      <c r="DC6" s="22">
        <f t="shared" si="11"/>
        <v>69.41</v>
      </c>
      <c r="DD6" s="22">
        <f t="shared" si="11"/>
        <v>71.52</v>
      </c>
      <c r="DE6" s="22">
        <f t="shared" si="11"/>
        <v>70.42</v>
      </c>
      <c r="DF6" s="22">
        <f t="shared" si="11"/>
        <v>69.900000000000006</v>
      </c>
      <c r="DG6" s="21" t="str">
        <f>IF(DG7="","",IF(DG7="-","【-】","【"&amp;SUBSTITUTE(TEXT(DG7,"#,##0.00"),"-","△")&amp;"】"))</f>
        <v>【89.42】</v>
      </c>
      <c r="DH6" s="22">
        <f>IF(DH7="",NA(),DH7)</f>
        <v>63.42</v>
      </c>
      <c r="DI6" s="22">
        <f t="shared" ref="DI6:DQ6" si="12">IF(DI7="",NA(),DI7)</f>
        <v>64.81</v>
      </c>
      <c r="DJ6" s="22">
        <f t="shared" si="12"/>
        <v>65.87</v>
      </c>
      <c r="DK6" s="22">
        <f t="shared" si="12"/>
        <v>67.03</v>
      </c>
      <c r="DL6" s="22">
        <f t="shared" si="12"/>
        <v>68.319999999999993</v>
      </c>
      <c r="DM6" s="22">
        <f t="shared" si="12"/>
        <v>52.73</v>
      </c>
      <c r="DN6" s="22">
        <f t="shared" si="12"/>
        <v>53.25</v>
      </c>
      <c r="DO6" s="22">
        <f t="shared" si="12"/>
        <v>53.4</v>
      </c>
      <c r="DP6" s="22">
        <f t="shared" si="12"/>
        <v>52.14</v>
      </c>
      <c r="DQ6" s="22">
        <f t="shared" si="12"/>
        <v>53.49</v>
      </c>
      <c r="DR6" s="21" t="str">
        <f>IF(DR7="","",IF(DR7="-","【-】","【"&amp;SUBSTITUTE(TEXT(DR7,"#,##0.00"),"-","△")&amp;"】"))</f>
        <v>【52.02】</v>
      </c>
      <c r="DS6" s="21">
        <f>IF(DS7="",NA(),DS7)</f>
        <v>0</v>
      </c>
      <c r="DT6" s="21">
        <f t="shared" ref="DT6:EB6" si="13">IF(DT7="",NA(),DT7)</f>
        <v>0</v>
      </c>
      <c r="DU6" s="21">
        <f t="shared" si="13"/>
        <v>0</v>
      </c>
      <c r="DV6" s="21">
        <f t="shared" si="13"/>
        <v>0</v>
      </c>
      <c r="DW6" s="21">
        <f t="shared" si="13"/>
        <v>0</v>
      </c>
      <c r="DX6" s="22">
        <f t="shared" si="13"/>
        <v>19.91</v>
      </c>
      <c r="DY6" s="22">
        <f t="shared" si="13"/>
        <v>23.02</v>
      </c>
      <c r="DZ6" s="22">
        <f t="shared" si="13"/>
        <v>21.86</v>
      </c>
      <c r="EA6" s="22">
        <f t="shared" si="13"/>
        <v>21.01</v>
      </c>
      <c r="EB6" s="22">
        <f t="shared" si="13"/>
        <v>21.96</v>
      </c>
      <c r="EC6" s="21" t="str">
        <f>IF(EC7="","",IF(EC7="-","【-】","【"&amp;SUBSTITUTE(TEXT(EC7,"#,##0.00"),"-","△")&amp;"】"))</f>
        <v>【25.37】</v>
      </c>
      <c r="ED6" s="21">
        <f>IF(ED7="",NA(),ED7)</f>
        <v>0</v>
      </c>
      <c r="EE6" s="21">
        <f t="shared" ref="EE6:EM6" si="14">IF(EE7="",NA(),EE7)</f>
        <v>0</v>
      </c>
      <c r="EF6" s="21">
        <f t="shared" si="14"/>
        <v>0</v>
      </c>
      <c r="EG6" s="21">
        <f t="shared" si="14"/>
        <v>0</v>
      </c>
      <c r="EH6" s="21">
        <f t="shared" si="14"/>
        <v>0</v>
      </c>
      <c r="EI6" s="22">
        <f t="shared" si="14"/>
        <v>0.81</v>
      </c>
      <c r="EJ6" s="22">
        <f t="shared" si="14"/>
        <v>0.38</v>
      </c>
      <c r="EK6" s="22">
        <f t="shared" si="14"/>
        <v>0.51</v>
      </c>
      <c r="EL6" s="22">
        <f t="shared" si="14"/>
        <v>0.35</v>
      </c>
      <c r="EM6" s="22">
        <f t="shared" si="14"/>
        <v>0.31</v>
      </c>
      <c r="EN6" s="21" t="str">
        <f>IF(EN7="","",IF(EN7="-","【-】","【"&amp;SUBSTITUTE(TEXT(EN7,"#,##0.00"),"-","△")&amp;"】"))</f>
        <v>【0.62】</v>
      </c>
    </row>
    <row r="7" spans="1:144" s="23" customFormat="1" x14ac:dyDescent="0.15">
      <c r="A7" s="15"/>
      <c r="B7" s="24">
        <v>2023</v>
      </c>
      <c r="C7" s="24">
        <v>473154</v>
      </c>
      <c r="D7" s="24">
        <v>46</v>
      </c>
      <c r="E7" s="24">
        <v>1</v>
      </c>
      <c r="F7" s="24">
        <v>0</v>
      </c>
      <c r="G7" s="24">
        <v>1</v>
      </c>
      <c r="H7" s="24" t="s">
        <v>93</v>
      </c>
      <c r="I7" s="24" t="s">
        <v>94</v>
      </c>
      <c r="J7" s="24" t="s">
        <v>95</v>
      </c>
      <c r="K7" s="24" t="s">
        <v>96</v>
      </c>
      <c r="L7" s="24" t="s">
        <v>97</v>
      </c>
      <c r="M7" s="24" t="s">
        <v>98</v>
      </c>
      <c r="N7" s="25" t="s">
        <v>99</v>
      </c>
      <c r="O7" s="25">
        <v>96.2</v>
      </c>
      <c r="P7" s="25">
        <v>100</v>
      </c>
      <c r="Q7" s="25">
        <v>5017</v>
      </c>
      <c r="R7" s="25">
        <v>4295</v>
      </c>
      <c r="S7" s="25">
        <v>22.7</v>
      </c>
      <c r="T7" s="25">
        <v>189.21</v>
      </c>
      <c r="U7" s="25">
        <v>4235</v>
      </c>
      <c r="V7" s="25">
        <v>22.78</v>
      </c>
      <c r="W7" s="25">
        <v>185.91</v>
      </c>
      <c r="X7" s="25">
        <v>106.7</v>
      </c>
      <c r="Y7" s="25">
        <v>102.49</v>
      </c>
      <c r="Z7" s="25">
        <v>101.58</v>
      </c>
      <c r="AA7" s="25">
        <v>101.84</v>
      </c>
      <c r="AB7" s="25">
        <v>99.78</v>
      </c>
      <c r="AC7" s="25">
        <v>108.22</v>
      </c>
      <c r="AD7" s="25">
        <v>114.22</v>
      </c>
      <c r="AE7" s="25">
        <v>108.19</v>
      </c>
      <c r="AF7" s="25">
        <v>106.93</v>
      </c>
      <c r="AG7" s="25">
        <v>109.12</v>
      </c>
      <c r="AH7" s="25">
        <v>108.24</v>
      </c>
      <c r="AI7" s="25">
        <v>0</v>
      </c>
      <c r="AJ7" s="25">
        <v>0</v>
      </c>
      <c r="AK7" s="25">
        <v>0</v>
      </c>
      <c r="AL7" s="25">
        <v>0</v>
      </c>
      <c r="AM7" s="25">
        <v>0</v>
      </c>
      <c r="AN7" s="25">
        <v>25.29</v>
      </c>
      <c r="AO7" s="25">
        <v>22.71</v>
      </c>
      <c r="AP7" s="25">
        <v>6.17</v>
      </c>
      <c r="AQ7" s="25">
        <v>20.41</v>
      </c>
      <c r="AR7" s="25">
        <v>19.420000000000002</v>
      </c>
      <c r="AS7" s="25">
        <v>1.5</v>
      </c>
      <c r="AT7" s="25">
        <v>1223.71</v>
      </c>
      <c r="AU7" s="25">
        <v>1207.6600000000001</v>
      </c>
      <c r="AV7" s="25">
        <v>1474.23</v>
      </c>
      <c r="AW7" s="25">
        <v>1352.57</v>
      </c>
      <c r="AX7" s="25">
        <v>1350.13</v>
      </c>
      <c r="AY7" s="25">
        <v>348.88</v>
      </c>
      <c r="AZ7" s="25">
        <v>381.07</v>
      </c>
      <c r="BA7" s="25">
        <v>367.4</v>
      </c>
      <c r="BB7" s="25">
        <v>345.42</v>
      </c>
      <c r="BC7" s="25">
        <v>315.60000000000002</v>
      </c>
      <c r="BD7" s="25">
        <v>243.36</v>
      </c>
      <c r="BE7" s="25">
        <v>55.78</v>
      </c>
      <c r="BF7" s="25">
        <v>51.33</v>
      </c>
      <c r="BG7" s="25">
        <v>38.39</v>
      </c>
      <c r="BH7" s="25">
        <v>29.32</v>
      </c>
      <c r="BI7" s="25">
        <v>21.25</v>
      </c>
      <c r="BJ7" s="25">
        <v>540.38</v>
      </c>
      <c r="BK7" s="25">
        <v>556.47</v>
      </c>
      <c r="BL7" s="25">
        <v>564.99</v>
      </c>
      <c r="BM7" s="25">
        <v>631.39</v>
      </c>
      <c r="BN7" s="25">
        <v>625.11</v>
      </c>
      <c r="BO7" s="25">
        <v>265.93</v>
      </c>
      <c r="BP7" s="25">
        <v>106.58</v>
      </c>
      <c r="BQ7" s="25">
        <v>92.07</v>
      </c>
      <c r="BR7" s="25">
        <v>100.43</v>
      </c>
      <c r="BS7" s="25">
        <v>100.64</v>
      </c>
      <c r="BT7" s="25">
        <v>97.93</v>
      </c>
      <c r="BU7" s="25">
        <v>83.22</v>
      </c>
      <c r="BV7" s="25">
        <v>78.67</v>
      </c>
      <c r="BW7" s="25">
        <v>80.56</v>
      </c>
      <c r="BX7" s="25">
        <v>76.55</v>
      </c>
      <c r="BY7" s="25">
        <v>77.739999999999995</v>
      </c>
      <c r="BZ7" s="25">
        <v>97.82</v>
      </c>
      <c r="CA7" s="25">
        <v>223.06</v>
      </c>
      <c r="CB7" s="25">
        <v>235.23</v>
      </c>
      <c r="CC7" s="25">
        <v>235.77</v>
      </c>
      <c r="CD7" s="25">
        <v>235.46</v>
      </c>
      <c r="CE7" s="25">
        <v>242.86</v>
      </c>
      <c r="CF7" s="25">
        <v>234.17</v>
      </c>
      <c r="CG7" s="25">
        <v>257.95</v>
      </c>
      <c r="CH7" s="25">
        <v>260.87</v>
      </c>
      <c r="CI7" s="25">
        <v>269.25</v>
      </c>
      <c r="CJ7" s="25">
        <v>274.94</v>
      </c>
      <c r="CK7" s="25">
        <v>177.56</v>
      </c>
      <c r="CL7" s="25">
        <v>59.61</v>
      </c>
      <c r="CM7" s="25">
        <v>54.57</v>
      </c>
      <c r="CN7" s="25">
        <v>53.57</v>
      </c>
      <c r="CO7" s="25">
        <v>52.69</v>
      </c>
      <c r="CP7" s="25">
        <v>53.2</v>
      </c>
      <c r="CQ7" s="25">
        <v>41.06</v>
      </c>
      <c r="CR7" s="25">
        <v>39.94</v>
      </c>
      <c r="CS7" s="25">
        <v>40.19</v>
      </c>
      <c r="CT7" s="25">
        <v>41.14</v>
      </c>
      <c r="CU7" s="25">
        <v>41.02</v>
      </c>
      <c r="CV7" s="25">
        <v>59.81</v>
      </c>
      <c r="CW7" s="25">
        <v>80.94</v>
      </c>
      <c r="CX7" s="25">
        <v>88.98</v>
      </c>
      <c r="CY7" s="25">
        <v>89.84</v>
      </c>
      <c r="CZ7" s="25">
        <v>91.65</v>
      </c>
      <c r="DA7" s="25">
        <v>91.29</v>
      </c>
      <c r="DB7" s="25">
        <v>72.42</v>
      </c>
      <c r="DC7" s="25">
        <v>69.41</v>
      </c>
      <c r="DD7" s="25">
        <v>71.52</v>
      </c>
      <c r="DE7" s="25">
        <v>70.42</v>
      </c>
      <c r="DF7" s="25">
        <v>69.900000000000006</v>
      </c>
      <c r="DG7" s="25">
        <v>89.42</v>
      </c>
      <c r="DH7" s="25">
        <v>63.42</v>
      </c>
      <c r="DI7" s="25">
        <v>64.81</v>
      </c>
      <c r="DJ7" s="25">
        <v>65.87</v>
      </c>
      <c r="DK7" s="25">
        <v>67.03</v>
      </c>
      <c r="DL7" s="25">
        <v>68.319999999999993</v>
      </c>
      <c r="DM7" s="25">
        <v>52.73</v>
      </c>
      <c r="DN7" s="25">
        <v>53.25</v>
      </c>
      <c r="DO7" s="25">
        <v>53.4</v>
      </c>
      <c r="DP7" s="25">
        <v>52.14</v>
      </c>
      <c r="DQ7" s="25">
        <v>53.49</v>
      </c>
      <c r="DR7" s="25">
        <v>52.02</v>
      </c>
      <c r="DS7" s="25">
        <v>0</v>
      </c>
      <c r="DT7" s="25">
        <v>0</v>
      </c>
      <c r="DU7" s="25">
        <v>0</v>
      </c>
      <c r="DV7" s="25">
        <v>0</v>
      </c>
      <c r="DW7" s="25">
        <v>0</v>
      </c>
      <c r="DX7" s="25">
        <v>19.91</v>
      </c>
      <c r="DY7" s="25">
        <v>23.02</v>
      </c>
      <c r="DZ7" s="25">
        <v>21.86</v>
      </c>
      <c r="EA7" s="25">
        <v>21.01</v>
      </c>
      <c r="EB7" s="25">
        <v>21.96</v>
      </c>
      <c r="EC7" s="25">
        <v>25.37</v>
      </c>
      <c r="ED7" s="25">
        <v>0</v>
      </c>
      <c r="EE7" s="25">
        <v>0</v>
      </c>
      <c r="EF7" s="25">
        <v>0</v>
      </c>
      <c r="EG7" s="25">
        <v>0</v>
      </c>
      <c r="EH7" s="25">
        <v>0</v>
      </c>
      <c r="EI7" s="25">
        <v>0.81</v>
      </c>
      <c r="EJ7" s="25">
        <v>0.38</v>
      </c>
      <c r="EK7" s="25">
        <v>0.51</v>
      </c>
      <c r="EL7" s="25">
        <v>0.35</v>
      </c>
      <c r="EM7" s="25">
        <v>0.31</v>
      </c>
      <c r="EN7" s="25">
        <v>0.62</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DATEVALUE($B7-B11&amp;"/1/"&amp;B12)</f>
        <v>36892</v>
      </c>
      <c r="C10" s="29">
        <f t="shared" ref="C10:F10" si="15">DATEVALUE($B7-C11&amp;"/1/"&amp;C12)</f>
        <v>37257</v>
      </c>
      <c r="D10" s="29">
        <f t="shared" si="15"/>
        <v>37622</v>
      </c>
      <c r="E10" s="29">
        <f t="shared" si="15"/>
        <v>37987</v>
      </c>
      <c r="F10" s="29">
        <f t="shared" si="15"/>
        <v>38353</v>
      </c>
    </row>
    <row r="11" spans="1:144" x14ac:dyDescent="0.15">
      <c r="B11">
        <v>22</v>
      </c>
      <c r="C11">
        <v>21</v>
      </c>
      <c r="D11">
        <v>20</v>
      </c>
      <c r="E11">
        <v>19</v>
      </c>
      <c r="F11">
        <v>18</v>
      </c>
      <c r="G11" t="s">
        <v>105</v>
      </c>
    </row>
    <row r="12" spans="1:144" x14ac:dyDescent="0.15">
      <c r="B12">
        <v>1</v>
      </c>
      <c r="C12">
        <v>1</v>
      </c>
      <c r="D12">
        <v>1</v>
      </c>
      <c r="E12">
        <v>1</v>
      </c>
      <c r="F12">
        <v>1</v>
      </c>
      <c r="G12" t="s">
        <v>106</v>
      </c>
    </row>
    <row r="13" spans="1:144" x14ac:dyDescent="0.15">
      <c r="B13" t="s">
        <v>107</v>
      </c>
      <c r="C13" t="s">
        <v>107</v>
      </c>
      <c r="D13" t="s">
        <v>107</v>
      </c>
      <c r="E13" t="s">
        <v>107</v>
      </c>
      <c r="F13" t="s">
        <v>107</v>
      </c>
      <c r="G13" t="s">
        <v>108</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dcterms:created xsi:type="dcterms:W3CDTF">2025-01-24T06:56:50Z</dcterms:created>
  <dcterms:modified xsi:type="dcterms:W3CDTF">2025-01-31T04:03:07Z</dcterms:modified>
  <cp:category/>
</cp:coreProperties>
</file>