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403\Desktop\"/>
    </mc:Choice>
  </mc:AlternateContent>
  <xr:revisionPtr revIDLastSave="0" documentId="13_ncr:1_{741F87DB-4197-48A7-9E77-8910561F4CED}" xr6:coauthVersionLast="36" xr6:coauthVersionMax="36" xr10:uidLastSave="{00000000-0000-0000-0000-000000000000}"/>
  <workbookProtection workbookAlgorithmName="SHA-512" workbookHashValue="Q3g9Yov5keWqOI8YbH9LXTKjA1H80RKH7J9qdnOUgKXPROaMoyNq9tnWS9CUOfTSucG1dli93LWWbhAzetUosQ==" workbookSaltValue="zzRW0rRdb0Fw7ng7l9doyQ==" workbookSpinCount="100000" lockStructure="1"/>
  <bookViews>
    <workbookView xWindow="0" yWindow="0" windowWidth="28800" windowHeight="121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F85" i="4"/>
  <c r="E85" i="4"/>
  <c r="BB10" i="4"/>
  <c r="AT10" i="4"/>
  <c r="AL10" i="4"/>
  <c r="W10" i="4"/>
  <c r="P10" i="4"/>
  <c r="B10" i="4"/>
  <c r="AT8" i="4"/>
  <c r="AL8"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<sst xmlns="http://schemas.openxmlformats.org/spreadsheetml/2006/main" count="228" uniqueCount="112">
  <si>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</si>
  <si>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</si>
  <si>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</si>
  <si>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</si>
  <si>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</si>
  <si>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</si>
  <si>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</si>
  <si>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</si>
  <si>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</si>
  <si>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</si>
  <si>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</si>
  <si>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</si>
  <si>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</si>
  <si>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</si>
  <si>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</si>
  <si>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</si>
  <si>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</si>
  <si>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</si>
  <si>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</si>
  <si>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</si>
  <si>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</si>
  <si>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</si>
  <si>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</si>
  <si>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</si>
  <si>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</si>
  <si>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</si>
  <si>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</si>
  <si>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</si>
  <si>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</si>
  <si>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</si>
  <si>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</si>
  <si>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</si>
  <si>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</si>
  <si>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</si>
  <si>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</si>
  <si>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</si>
  <si>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</si>
  <si>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</si>
  <si>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</si>
  <si>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</si>
  <si>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</si>
  <si>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</si>
  <si>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</si>
  <si>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</si>
  <si>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</si>
  <si>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</si>
  <si>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</si>
  <si>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</si>
  <si>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</si>
  <si>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</si>
  <si>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</si>
  <si>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</si>
  <si>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</si>
  <si>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</si>
  <si>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</si>
  <si>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</si>
  <si>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</si>
  <si>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</si>
  <si>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</si>
  <si>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</si>
  <si>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</si>
  <si>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</si>
  <si>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</si>
  <si>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</si>
  <si>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</si>
  <si>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</si>
  <si>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</si>
  <si>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</si>
  <si>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</si>
  <si>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</si>
  <si>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</si>
  <si>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</si>
  <si>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</si>
  <si>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</si>
  <si>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</si>
  <si>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</si>
  <si>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</si>
  <si>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</si>
  <si>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</si>
  <si>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</si>
  <si>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</si>
  <si>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</si>
  <si>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</si>
  <si>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</si>
  <si>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</si>
  <si>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</si>
  <si>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</si>
  <si>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</si>
  <si>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</si>
  <si>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</si>
  <si>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</si>
  <si>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</si>
  <si>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</si>
  <si>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伊江村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</si>
  <si>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</si>
  <si>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</si>
  <si>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</si>
  <si>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</si>
  <si>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</si>
  <si>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</si>
  <si>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</si>
  <si>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</si>
  <si>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</si>
  <si>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</si>
  <si>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</si>
  <si>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</si>
  <si>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</si>
  <si>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</si>
  <si>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</si>
  <si>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固定資産の減価償却がどの程度進んでいるかを表す。類似団体及び全国平均との比較でどちらも上回っているが、今後大規模な施設整備で数値は変わっていく。②の管路経年比率及び③の管路更新比率も関連してくるので合わせて分析する。①の減価償却率は高いが、②の管路経年率は低い、この関係から耐用年数超過の管路は無いが、減価償却終期の固定資産が急速に増加するため、管路の経年劣化と漏水の関係に注意し更新計画を立てなければならない。③の管路更新率については、布設済みの配水支管とは別に耐震性能を有する配水本管の新設を推進する。</t>
    <rPh sb="2" eb="4">
      <t>コテイ</t>
    </rPh>
    <rPh sb="4" eb="6">
      <t>シサン</t>
    </rPh>
    <rPh sb="7" eb="9">
      <t>ゲンカ</t>
    </rPh>
    <rPh sb="9" eb="11">
      <t>ショウキャク</t>
    </rPh>
    <rPh sb="14" eb="16">
      <t>テイド</t>
    </rPh>
    <rPh sb="16" eb="17">
      <t>スス</t>
    </rPh>
    <rPh sb="23" eb="24">
      <t>アラワ</t>
    </rPh>
    <rPh sb="26" eb="28">
      <t>ルイジ</t>
    </rPh>
    <rPh sb="28" eb="30">
      <t>ダンタイ</t>
    </rPh>
    <rPh sb="30" eb="31">
      <t>オヨ</t>
    </rPh>
    <rPh sb="32" eb="34">
      <t>ゼンコク</t>
    </rPh>
    <rPh sb="34" eb="36">
      <t>ヘイキン</t>
    </rPh>
    <rPh sb="38" eb="40">
      <t>ヒカク</t>
    </rPh>
    <rPh sb="45" eb="47">
      <t>ウワマワ</t>
    </rPh>
    <rPh sb="53" eb="55">
      <t>コンゴ</t>
    </rPh>
    <rPh sb="55" eb="58">
      <t>ダイキボ</t>
    </rPh>
    <rPh sb="59" eb="61">
      <t>シセツ</t>
    </rPh>
    <rPh sb="61" eb="63">
      <t>セイビ</t>
    </rPh>
    <rPh sb="64" eb="66">
      <t>スウチ</t>
    </rPh>
    <rPh sb="67" eb="68">
      <t>カ</t>
    </rPh>
    <rPh sb="76" eb="78">
      <t>カンロ</t>
    </rPh>
    <rPh sb="78" eb="80">
      <t>ケイネン</t>
    </rPh>
    <rPh sb="80" eb="82">
      <t>ヒリツ</t>
    </rPh>
    <rPh sb="82" eb="83">
      <t>オヨ</t>
    </rPh>
    <rPh sb="86" eb="88">
      <t>カンロ</t>
    </rPh>
    <rPh sb="88" eb="90">
      <t>コウシン</t>
    </rPh>
    <rPh sb="90" eb="92">
      <t>ヒリツ</t>
    </rPh>
    <rPh sb="93" eb="95">
      <t>カンレン</t>
    </rPh>
    <rPh sb="101" eb="102">
      <t>ア</t>
    </rPh>
    <rPh sb="105" eb="107">
      <t>ブンセキ</t>
    </rPh>
    <rPh sb="112" eb="114">
      <t>ゲンカ</t>
    </rPh>
    <rPh sb="114" eb="116">
      <t>ショウキャク</t>
    </rPh>
    <rPh sb="116" eb="117">
      <t>リツ</t>
    </rPh>
    <rPh sb="118" eb="119">
      <t>タカ</t>
    </rPh>
    <rPh sb="124" eb="126">
      <t>カンロ</t>
    </rPh>
    <rPh sb="126" eb="128">
      <t>ケイネン</t>
    </rPh>
    <rPh sb="128" eb="129">
      <t>リツ</t>
    </rPh>
    <rPh sb="130" eb="131">
      <t>ヒク</t>
    </rPh>
    <rPh sb="135" eb="137">
      <t>カンケイ</t>
    </rPh>
    <rPh sb="139" eb="141">
      <t>タイヨウ</t>
    </rPh>
    <rPh sb="141" eb="143">
      <t>ネンスウ</t>
    </rPh>
    <rPh sb="143" eb="145">
      <t>チョウカ</t>
    </rPh>
    <rPh sb="146" eb="148">
      <t>カンロ</t>
    </rPh>
    <rPh sb="149" eb="150">
      <t>ナ</t>
    </rPh>
    <rPh sb="153" eb="155">
      <t>ゲンカ</t>
    </rPh>
    <rPh sb="155" eb="157">
      <t>ショウキャク</t>
    </rPh>
    <rPh sb="157" eb="159">
      <t>シュウキ</t>
    </rPh>
    <rPh sb="160" eb="162">
      <t>コテイ</t>
    </rPh>
    <rPh sb="162" eb="164">
      <t>シサン</t>
    </rPh>
    <rPh sb="165" eb="167">
      <t>キュウソク</t>
    </rPh>
    <rPh sb="168" eb="170">
      <t>ゾウカ</t>
    </rPh>
    <rPh sb="175" eb="177">
      <t>カンロ</t>
    </rPh>
    <rPh sb="178" eb="180">
      <t>ケイネン</t>
    </rPh>
    <rPh sb="180" eb="182">
      <t>レッカ</t>
    </rPh>
    <rPh sb="183" eb="185">
      <t>ロウスイ</t>
    </rPh>
    <rPh sb="186" eb="188">
      <t>カンケイ</t>
    </rPh>
    <rPh sb="189" eb="191">
      <t>チュウイ</t>
    </rPh>
    <rPh sb="192" eb="194">
      <t>コウシン</t>
    </rPh>
    <rPh sb="194" eb="196">
      <t>ケイカク</t>
    </rPh>
    <rPh sb="197" eb="198">
      <t>タ</t>
    </rPh>
    <rPh sb="210" eb="212">
      <t>カンロ</t>
    </rPh>
    <rPh sb="212" eb="214">
      <t>コウシン</t>
    </rPh>
    <rPh sb="214" eb="215">
      <t>リツ</t>
    </rPh>
    <rPh sb="221" eb="223">
      <t>フセツ</t>
    </rPh>
    <rPh sb="223" eb="224">
      <t>ズ</t>
    </rPh>
    <rPh sb="226" eb="228">
      <t>ハイスイ</t>
    </rPh>
    <rPh sb="228" eb="230">
      <t>シカン</t>
    </rPh>
    <rPh sb="232" eb="233">
      <t>ベツ</t>
    </rPh>
    <rPh sb="234" eb="236">
      <t>タイシン</t>
    </rPh>
    <rPh sb="236" eb="238">
      <t>セイノウ</t>
    </rPh>
    <rPh sb="239" eb="240">
      <t>ユウ</t>
    </rPh>
    <rPh sb="242" eb="244">
      <t>ハイスイ</t>
    </rPh>
    <rPh sb="244" eb="246">
      <t>ホンカン</t>
    </rPh>
    <rPh sb="247" eb="249">
      <t>シンセツ</t>
    </rPh>
    <rPh sb="250" eb="252">
      <t>スイシン</t>
    </rPh>
    <phoneticPr fontId="4"/>
  </si>
  <si>
    <t>　①収益と費用の比率を表す。若干の損失はあるが想定の範囲内である。計画的な事業運営をを継続する。
　②恒常的な欠損金の有無を表す。欠損金はなく類似団体より低く良好な状況にあるので今後も健全経営に努める。
　③短期債務に対する支払い能力を表す。全国平均、類似団体と比較しても高水準を維持しているので良好と言える。
　④企業債残高の規模を表す。新規の借り入れもなく順調に償還を進めている。
　⑤給水原価に対する供給単価の割合。100％を若干下回るが許容範囲といえる。恒常的な原価割れにならぬよう注意が必要。
　⑥収益にあがった水量１㎥あたりどれだけの費用がかかっているのかを表す。類似団体よりも低い値だが全国平均を目標に継続した経営努力が必要。
　⑦施設の規模が適正であるか、また効率的か等が判断できる指標。前年同様に類似団体を上回っているが、全国平均を目安に施設の有効活用を推進する。
　⑧購入又は浄水し配水している水道水が、収益に反映されている割合を表す。類似団体よりも高く全国平均も上回っている。これは、漏水調査業務と管路修繕のサイクルを継続した成果の現れといえる。今後も徹底した配水管理を継続し有収率95％以上を目標とする。</t>
    <rPh sb="2" eb="4">
      <t>シュウエキ</t>
    </rPh>
    <rPh sb="5" eb="7">
      <t>ヒヨウ</t>
    </rPh>
    <rPh sb="8" eb="10">
      <t>ヒリツ</t>
    </rPh>
    <rPh sb="11" eb="12">
      <t>アラワ</t>
    </rPh>
    <rPh sb="14" eb="16">
      <t>ジャッカン</t>
    </rPh>
    <rPh sb="17" eb="19">
      <t>ソンシツ</t>
    </rPh>
    <rPh sb="23" eb="25">
      <t>ソウテイ</t>
    </rPh>
    <rPh sb="26" eb="29">
      <t>ハンイナイ</t>
    </rPh>
    <rPh sb="33" eb="36">
      <t>ケイカクテキ</t>
    </rPh>
    <rPh sb="37" eb="39">
      <t>ジギョウ</t>
    </rPh>
    <rPh sb="39" eb="41">
      <t>ウンエイ</t>
    </rPh>
    <rPh sb="43" eb="45">
      <t>ケイゾク</t>
    </rPh>
    <rPh sb="51" eb="54">
      <t>コウジョウテキ</t>
    </rPh>
    <rPh sb="55" eb="58">
      <t>ケッソンキン</t>
    </rPh>
    <rPh sb="59" eb="61">
      <t>ウム</t>
    </rPh>
    <rPh sb="62" eb="63">
      <t>アラワ</t>
    </rPh>
    <rPh sb="65" eb="68">
      <t>ケッソンキン</t>
    </rPh>
    <rPh sb="71" eb="73">
      <t>ルイジ</t>
    </rPh>
    <rPh sb="73" eb="75">
      <t>ダンタイ</t>
    </rPh>
    <rPh sb="77" eb="78">
      <t>ヒク</t>
    </rPh>
    <rPh sb="79" eb="81">
      <t>リョウコウ</t>
    </rPh>
    <rPh sb="82" eb="84">
      <t>ジョウキョウ</t>
    </rPh>
    <rPh sb="89" eb="91">
      <t>コンゴ</t>
    </rPh>
    <rPh sb="92" eb="94">
      <t>ケンゼン</t>
    </rPh>
    <rPh sb="94" eb="96">
      <t>ケイエイ</t>
    </rPh>
    <rPh sb="97" eb="98">
      <t>ツト</t>
    </rPh>
    <rPh sb="104" eb="106">
      <t>タンキ</t>
    </rPh>
    <rPh sb="106" eb="108">
      <t>サイム</t>
    </rPh>
    <rPh sb="109" eb="110">
      <t>タイ</t>
    </rPh>
    <rPh sb="112" eb="114">
      <t>シハラ</t>
    </rPh>
    <rPh sb="115" eb="117">
      <t>ノウリョク</t>
    </rPh>
    <rPh sb="118" eb="119">
      <t>アラワ</t>
    </rPh>
    <rPh sb="121" eb="123">
      <t>ゼンコク</t>
    </rPh>
    <rPh sb="123" eb="125">
      <t>ヘイキン</t>
    </rPh>
    <rPh sb="126" eb="128">
      <t>ルイジ</t>
    </rPh>
    <rPh sb="128" eb="130">
      <t>ダンタイ</t>
    </rPh>
    <rPh sb="131" eb="133">
      <t>ヒカク</t>
    </rPh>
    <rPh sb="136" eb="139">
      <t>コウスイジュン</t>
    </rPh>
    <rPh sb="140" eb="142">
      <t>イジ</t>
    </rPh>
    <rPh sb="148" eb="150">
      <t>リョウコウ</t>
    </rPh>
    <rPh sb="151" eb="152">
      <t>イ</t>
    </rPh>
    <rPh sb="158" eb="160">
      <t>キギョウ</t>
    </rPh>
    <rPh sb="160" eb="161">
      <t>サイ</t>
    </rPh>
    <rPh sb="161" eb="163">
      <t>ザンダカ</t>
    </rPh>
    <rPh sb="164" eb="166">
      <t>キボ</t>
    </rPh>
    <rPh sb="167" eb="168">
      <t>アラワ</t>
    </rPh>
    <rPh sb="170" eb="172">
      <t>シンキ</t>
    </rPh>
    <rPh sb="173" eb="174">
      <t>カ</t>
    </rPh>
    <rPh sb="175" eb="176">
      <t>イ</t>
    </rPh>
    <rPh sb="180" eb="182">
      <t>ジュンチョウ</t>
    </rPh>
    <rPh sb="183" eb="185">
      <t>ショウカン</t>
    </rPh>
    <rPh sb="186" eb="187">
      <t>スス</t>
    </rPh>
    <rPh sb="216" eb="218">
      <t>ジャッカン</t>
    </rPh>
    <rPh sb="218" eb="220">
      <t>シタマワ</t>
    </rPh>
    <rPh sb="222" eb="224">
      <t>キョヨウ</t>
    </rPh>
    <rPh sb="224" eb="226">
      <t>ハンイ</t>
    </rPh>
    <rPh sb="231" eb="234">
      <t>コウジョウテキ</t>
    </rPh>
    <rPh sb="235" eb="237">
      <t>ゲンカ</t>
    </rPh>
    <rPh sb="237" eb="238">
      <t>ワ</t>
    </rPh>
    <rPh sb="251" eb="255">
      <t>ルイジダンタイ</t>
    </rPh>
    <rPh sb="256" eb="258">
      <t>ヒカク</t>
    </rPh>
    <rPh sb="269" eb="270">
      <t>アラワ</t>
    </rPh>
    <rPh sb="272" eb="274">
      <t>ルイジ</t>
    </rPh>
    <rPh sb="274" eb="276">
      <t>ダンタイ</t>
    </rPh>
    <rPh sb="279" eb="280">
      <t>ヒク</t>
    </rPh>
    <rPh sb="281" eb="282">
      <t>アタイ</t>
    </rPh>
    <rPh sb="284" eb="286">
      <t>ゼンコク</t>
    </rPh>
    <rPh sb="286" eb="288">
      <t>ヘイキン</t>
    </rPh>
    <rPh sb="289" eb="291">
      <t>モクヒョウ</t>
    </rPh>
    <rPh sb="292" eb="294">
      <t>ケイゾク</t>
    </rPh>
    <rPh sb="296" eb="298">
      <t>ケイエイ</t>
    </rPh>
    <rPh sb="298" eb="300">
      <t>ドリョク</t>
    </rPh>
    <rPh sb="301" eb="303">
      <t>ヒツヨウ</t>
    </rPh>
    <rPh sb="307" eb="309">
      <t>シセツ</t>
    </rPh>
    <rPh sb="310" eb="312">
      <t>キボ</t>
    </rPh>
    <rPh sb="313" eb="315">
      <t>テキセイ</t>
    </rPh>
    <rPh sb="322" eb="325">
      <t>コウリツテキ</t>
    </rPh>
    <rPh sb="326" eb="327">
      <t>ナド</t>
    </rPh>
    <rPh sb="328" eb="330">
      <t>ハンダン</t>
    </rPh>
    <rPh sb="333" eb="335">
      <t>シヒョウ</t>
    </rPh>
    <rPh sb="336" eb="338">
      <t>ルイジ</t>
    </rPh>
    <rPh sb="338" eb="340">
      <t>ダンタイ</t>
    </rPh>
    <rPh sb="341" eb="343">
      <t>ウワマワ</t>
    </rPh>
    <rPh sb="349" eb="351">
      <t>ゼンネン</t>
    </rPh>
    <rPh sb="352" eb="354">
      <t>ゼンネン</t>
    </rPh>
    <rPh sb="354" eb="356">
      <t>ドウヨウ</t>
    </rPh>
    <rPh sb="358" eb="359">
      <t>サ</t>
    </rPh>
    <rPh sb="369" eb="371">
      <t>スイシン</t>
    </rPh>
    <rPh sb="378" eb="380">
      <t>コウニュウ</t>
    </rPh>
    <rPh sb="380" eb="381">
      <t>マタ</t>
    </rPh>
    <rPh sb="382" eb="384">
      <t>ジョウスイ</t>
    </rPh>
    <rPh sb="385" eb="387">
      <t>ハイスイ</t>
    </rPh>
    <rPh sb="391" eb="394">
      <t>スイドウスイ</t>
    </rPh>
    <rPh sb="396" eb="398">
      <t>シュウエキ</t>
    </rPh>
    <rPh sb="399" eb="401">
      <t>ハンエイ</t>
    </rPh>
    <rPh sb="406" eb="408">
      <t>ワリアイ</t>
    </rPh>
    <rPh sb="409" eb="410">
      <t>アラワ</t>
    </rPh>
    <rPh sb="412" eb="416">
      <t>ルイジダンタイ</t>
    </rPh>
    <rPh sb="419" eb="420">
      <t>タカ</t>
    </rPh>
    <rPh sb="421" eb="425">
      <t>ゼンコクヘイキン</t>
    </rPh>
    <rPh sb="426" eb="428">
      <t>ドウトウ</t>
    </rPh>
    <rPh sb="456" eb="458">
      <t>テッテイ</t>
    </rPh>
    <rPh sb="460" eb="462">
      <t>カンロ</t>
    </rPh>
    <rPh sb="462" eb="464">
      <t>シュウゼン</t>
    </rPh>
    <rPh sb="470" eb="472">
      <t>ケイゾク</t>
    </rPh>
    <rPh sb="474" eb="476">
      <t>ハイスイ</t>
    </rPh>
    <rPh sb="477" eb="478">
      <t>アラワ</t>
    </rPh>
    <rPh sb="489" eb="491">
      <t>モクヒョウ</t>
    </rPh>
    <rPh sb="499" eb="502">
      <t>ユウシュウリツ</t>
    </rPh>
    <phoneticPr fontId="4"/>
  </si>
  <si>
    <t>経営比較分析の結果、本村の水道事業経営は概ね良好な状態にあると判断できます。しかし、人口減少や社会情勢の変化に伴う給水量の減少や、上水購入価格の値上げにより厳しい経営が続く見通しです。将来的に利用者への負担が増大しないよう、適正な施設管理や徹底した配水管理等、経営努力を継続しなければなりません。また、施設更新については国庫補助や企業債を最大限に活用して、持続的かつ計画的な施設更新に努め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シャカイ</t>
    </rPh>
    <rPh sb="49" eb="51">
      <t>ジョウセイ</t>
    </rPh>
    <rPh sb="52" eb="54">
      <t>ヘンカ</t>
    </rPh>
    <rPh sb="55" eb="56">
      <t>トモナ</t>
    </rPh>
    <rPh sb="57" eb="59">
      <t>キュウスイ</t>
    </rPh>
    <rPh sb="59" eb="60">
      <t>リョウ</t>
    </rPh>
    <rPh sb="61" eb="63">
      <t>ゲンショウ</t>
    </rPh>
    <rPh sb="65" eb="67">
      <t>ジョウスイ</t>
    </rPh>
    <rPh sb="67" eb="69">
      <t>コウニュウ</t>
    </rPh>
    <rPh sb="69" eb="71">
      <t>カカク</t>
    </rPh>
    <rPh sb="72" eb="74">
      <t>ネア</t>
    </rPh>
    <rPh sb="78" eb="79">
      <t>キビ</t>
    </rPh>
    <rPh sb="81" eb="83">
      <t>ケイエイ</t>
    </rPh>
    <rPh sb="84" eb="85">
      <t>ツヅ</t>
    </rPh>
    <rPh sb="86" eb="88">
      <t>ミトオ</t>
    </rPh>
    <rPh sb="92" eb="95">
      <t>ショウライテキ</t>
    </rPh>
    <rPh sb="96" eb="99">
      <t>リヨウシャ</t>
    </rPh>
    <rPh sb="101" eb="103">
      <t>フタン</t>
    </rPh>
    <rPh sb="104" eb="106">
      <t>ゾウダイ</t>
    </rPh>
    <rPh sb="112" eb="114">
      <t>テキセイ</t>
    </rPh>
    <rPh sb="115" eb="117">
      <t>シセツ</t>
    </rPh>
    <rPh sb="117" eb="119">
      <t>カンリ</t>
    </rPh>
    <rPh sb="120" eb="122">
      <t>テッテイ</t>
    </rPh>
    <rPh sb="124" eb="126">
      <t>ハイスイ</t>
    </rPh>
    <rPh sb="126" eb="128">
      <t>カンリ</t>
    </rPh>
    <rPh sb="128" eb="129">
      <t>トウ</t>
    </rPh>
    <rPh sb="130" eb="132">
      <t>ケイエイ</t>
    </rPh>
    <rPh sb="132" eb="134">
      <t>ドリョク</t>
    </rPh>
    <rPh sb="135" eb="137">
      <t>ケイゾク</t>
    </rPh>
    <rPh sb="151" eb="153">
      <t>シセツ</t>
    </rPh>
    <rPh sb="153" eb="155">
      <t>コウシン</t>
    </rPh>
    <rPh sb="160" eb="164">
      <t>コッコホジョ</t>
    </rPh>
    <rPh sb="165" eb="168">
      <t>キギョウサイ</t>
    </rPh>
    <rPh sb="169" eb="172">
      <t>サイダイゲン</t>
    </rPh>
    <rPh sb="173" eb="175">
      <t>カツヨウ</t>
    </rPh>
    <rPh sb="178" eb="181">
      <t>ジゾクテキ</t>
    </rPh>
    <rPh sb="183" eb="186">
      <t>ケイカクテキ</t>
    </rPh>
    <rPh sb="187" eb="189">
      <t>シセツ</t>
    </rPh>
    <rPh sb="189" eb="191">
      <t>コウシン</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</si>
</sst>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10" xfId="3" applyFont="1" applyBorder="1" applyAlignment="1" applyProtection="1">
      <alignment horizontal="left" vertical="top" wrapText="1"/>
      <protection locked="0"/>
    </xf>
    <xf numFmtId="0" fontId="5" fillId="0" borderId="12" xfId="3" applyFont="1" applyBorder="1" applyAlignment="1" applyProtection="1">
      <alignment horizontal="left" vertical="top" wrapText="1"/>
      <protection locked="0"/>
    </xf>
    <xf numFmtId="0" fontId="5" fillId="0" borderId="11"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cellXfs>
  <cellStyles count="4">
    <cellStyle name="桁区切り" xfId="1" builtinId="6"/>
    <cellStyle name="標準" xfId="0" builtinId="0"/>
    <cellStyle name="標準 2 3" xfId="3" xr:uid="{039D2F24-D6B7-44A7-9D09-3FCF43A16E85}"/>
    <cellStyle name="標準 8" xfId="2" xr:uid="{D89337CD-CFB6-40C2-8F3D-3FC12711F4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78-4320-BF05-D9EA17D817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CD78-4320-BF05-D9EA17D817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59.61</c:v>
                </c:pt>
                <c:pt idx="1">
                  <c:v>54.57</c:v>
                </c:pt>
                <c:pt idx="2">
                  <c:v>53.57</c:v>
                </c:pt>
                <c:pt idx="3">
                  <c:v>52.69</c:v>
                </c:pt>
                <c:pt idx="4">
                  <c:v>53.2</c:v>
                </c:pt>
              </c:numCache>
            </c:numRef>
          </c:val>
          <c:extLst>
            <c:ext xmlns:c16="http://schemas.microsoft.com/office/drawing/2014/chart" uri="{C3380CC4-5D6E-409C-BE32-E72D297353CC}">
              <c16:uniqueId val="{00000000-0A43-4A75-BD25-574EDE230B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0A43-4A75-BD25-574EDE230B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80.94</c:v>
                </c:pt>
                <c:pt idx="1">
                  <c:v>88.98</c:v>
                </c:pt>
                <c:pt idx="2">
                  <c:v>89.84</c:v>
                </c:pt>
                <c:pt idx="3">
                  <c:v>91.65</c:v>
                </c:pt>
                <c:pt idx="4">
                  <c:v>91.29</c:v>
                </c:pt>
              </c:numCache>
            </c:numRef>
          </c:val>
          <c:extLst>
            <c:ext xmlns:c16="http://schemas.microsoft.com/office/drawing/2014/chart" uri="{C3380CC4-5D6E-409C-BE32-E72D297353CC}">
              <c16:uniqueId val="{00000000-F49F-4144-854B-A900FA2E4B9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F49F-4144-854B-A900FA2E4B9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106.7</c:v>
                </c:pt>
                <c:pt idx="1">
                  <c:v>102.49</c:v>
                </c:pt>
                <c:pt idx="2">
                  <c:v>101.58</c:v>
                </c:pt>
                <c:pt idx="3">
                  <c:v>101.84</c:v>
                </c:pt>
                <c:pt idx="4">
                  <c:v>99.78</c:v>
                </c:pt>
              </c:numCache>
            </c:numRef>
          </c:val>
          <c:extLst>
            <c:ext xmlns:c16="http://schemas.microsoft.com/office/drawing/2014/chart" uri="{C3380CC4-5D6E-409C-BE32-E72D297353CC}">
              <c16:uniqueId val="{00000000-989E-422C-9026-BC9D5294BD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989E-422C-9026-BC9D5294BD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63.42</c:v>
                </c:pt>
                <c:pt idx="1">
                  <c:v>64.81</c:v>
                </c:pt>
                <c:pt idx="2">
                  <c:v>65.87</c:v>
                </c:pt>
                <c:pt idx="3">
                  <c:v>67.03</c:v>
                </c:pt>
                <c:pt idx="4">
                  <c:v>68.319999999999993</c:v>
                </c:pt>
              </c:numCache>
            </c:numRef>
          </c:val>
          <c:extLst>
            <c:ext xmlns:c16="http://schemas.microsoft.com/office/drawing/2014/chart" uri="{C3380CC4-5D6E-409C-BE32-E72D297353CC}">
              <c16:uniqueId val="{00000000-F1DC-4C56-A7CE-C67BC9B649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F1DC-4C56-A7CE-C67BC9B649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F-4CE1-A6A5-21324032D2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DC0F-4CE1-A6A5-21324032D2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AE-4E05-82F2-43A79D555C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CFAE-4E05-82F2-43A79D555C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1223.71</c:v>
                </c:pt>
                <c:pt idx="1">
                  <c:v>1207.6600000000001</c:v>
                </c:pt>
                <c:pt idx="2">
                  <c:v>1474.23</c:v>
                </c:pt>
                <c:pt idx="3">
                  <c:v>1352.57</c:v>
                </c:pt>
                <c:pt idx="4">
                  <c:v>1350.13</c:v>
                </c:pt>
              </c:numCache>
            </c:numRef>
          </c:val>
          <c:extLst>
            <c:ext xmlns:c16="http://schemas.microsoft.com/office/drawing/2014/chart" uri="{C3380CC4-5D6E-409C-BE32-E72D297353CC}">
              <c16:uniqueId val="{00000000-ECB9-40C5-B855-1CD0B7EFBB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ECB9-40C5-B855-1CD0B7EFBB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55.78</c:v>
                </c:pt>
                <c:pt idx="1">
                  <c:v>51.33</c:v>
                </c:pt>
                <c:pt idx="2">
                  <c:v>38.39</c:v>
                </c:pt>
                <c:pt idx="3">
                  <c:v>29.32</c:v>
                </c:pt>
                <c:pt idx="4">
                  <c:v>21.25</c:v>
                </c:pt>
              </c:numCache>
            </c:numRef>
          </c:val>
          <c:extLst>
            <c:ext xmlns:c16="http://schemas.microsoft.com/office/drawing/2014/chart" uri="{C3380CC4-5D6E-409C-BE32-E72D297353CC}">
              <c16:uniqueId val="{00000000-C4FF-4A6C-AA23-39D9548A80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C4FF-4A6C-AA23-39D9548A80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106.58</c:v>
                </c:pt>
                <c:pt idx="1">
                  <c:v>92.07</c:v>
                </c:pt>
                <c:pt idx="2">
                  <c:v>100.43</c:v>
                </c:pt>
                <c:pt idx="3">
                  <c:v>100.64</c:v>
                </c:pt>
                <c:pt idx="4">
                  <c:v>97.93</c:v>
                </c:pt>
              </c:numCache>
            </c:numRef>
          </c:val>
          <c:extLst>
            <c:ext xmlns:c16="http://schemas.microsoft.com/office/drawing/2014/chart" uri="{C3380CC4-5D6E-409C-BE32-E72D297353CC}">
              <c16:uniqueId val="{00000000-7759-4965-BF66-50C9BDD2B5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7759-4965-BF66-50C9BDD2B5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223.06</c:v>
                </c:pt>
                <c:pt idx="1">
                  <c:v>235.23</c:v>
                </c:pt>
                <c:pt idx="2">
                  <c:v>235.77</c:v>
                </c:pt>
                <c:pt idx="3">
                  <c:v>235.46</c:v>
                </c:pt>
                <c:pt idx="4">
                  <c:v>242.86</c:v>
                </c:pt>
              </c:numCache>
            </c:numRef>
          </c:val>
          <c:extLst>
            <c:ext xmlns:c16="http://schemas.microsoft.com/office/drawing/2014/chart" uri="{C3380CC4-5D6E-409C-BE32-E72D297353CC}">
              <c16:uniqueId val="{00000000-EB55-46EC-9276-904858A36F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EB55-46EC-9276-904858A36F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沖縄県　伊江村</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A9</v>
      </c>
      <c r="X8" s="69"/>
      <c r="Y8" s="69"/>
      <c r="Z8" s="69"/>
      <c r="AA8" s="69"/>
      <c r="AB8" s="69"/>
      <c r="AC8" s="69"/>
      <c r="AD8" s="69" t="str">
        <f>データ!$M$6</f>
        <v>非設置</v>
      </c>
      <c r="AE8" s="69"/>
      <c r="AF8" s="69"/>
      <c r="AG8" s="69"/>
      <c r="AH8" s="69"/>
      <c r="AI8" s="69"/>
      <c r="AJ8" s="69"/>
      <c r="AK8" s="2"/>
      <c r="AL8" s="52">
        <f>データ!$R$6</f>
        <v>4295</v>
      </c>
      <c r="AM8" s="52"/>
      <c r="AN8" s="52"/>
      <c r="AO8" s="52"/>
      <c r="AP8" s="52"/>
      <c r="AQ8" s="52"/>
      <c r="AR8" s="52"/>
      <c r="AS8" s="52"/>
      <c r="AT8" s="49">
        <f>データ!$S$6</f>
        <v>22.7</v>
      </c>
      <c r="AU8" s="50"/>
      <c r="AV8" s="50"/>
      <c r="AW8" s="50"/>
      <c r="AX8" s="50"/>
      <c r="AY8" s="50"/>
      <c r="AZ8" s="50"/>
      <c r="BA8" s="50"/>
      <c r="BB8" s="39">
        <f>データ!$T$6</f>
        <v>189.21</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96.2</v>
      </c>
      <c r="J10" s="50"/>
      <c r="K10" s="50"/>
      <c r="L10" s="50"/>
      <c r="M10" s="50"/>
      <c r="N10" s="50"/>
      <c r="O10" s="51"/>
      <c r="P10" s="39">
        <f>データ!$P$6</f>
        <v>100</v>
      </c>
      <c r="Q10" s="39"/>
      <c r="R10" s="39"/>
      <c r="S10" s="39"/>
      <c r="T10" s="39"/>
      <c r="U10" s="39"/>
      <c r="V10" s="39"/>
      <c r="W10" s="52">
        <f>データ!$Q$6</f>
        <v>5017</v>
      </c>
      <c r="X10" s="52"/>
      <c r="Y10" s="52"/>
      <c r="Z10" s="52"/>
      <c r="AA10" s="52"/>
      <c r="AB10" s="52"/>
      <c r="AC10" s="52"/>
      <c r="AD10" s="2"/>
      <c r="AE10" s="2"/>
      <c r="AF10" s="2"/>
      <c r="AG10" s="2"/>
      <c r="AH10" s="2"/>
      <c r="AI10" s="2"/>
      <c r="AJ10" s="2"/>
      <c r="AK10" s="2"/>
      <c r="AL10" s="52">
        <f>データ!$U$6</f>
        <v>4235</v>
      </c>
      <c r="AM10" s="52"/>
      <c r="AN10" s="52"/>
      <c r="AO10" s="52"/>
      <c r="AP10" s="52"/>
      <c r="AQ10" s="52"/>
      <c r="AR10" s="52"/>
      <c r="AS10" s="52"/>
      <c r="AT10" s="49">
        <f>データ!$V$6</f>
        <v>22.78</v>
      </c>
      <c r="AU10" s="50"/>
      <c r="AV10" s="50"/>
      <c r="AW10" s="50"/>
      <c r="AX10" s="50"/>
      <c r="AY10" s="50"/>
      <c r="AZ10" s="50"/>
      <c r="BA10" s="50"/>
      <c r="BB10" s="39">
        <f>データ!$W$6</f>
        <v>185.91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109</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hzUG1JX7+1mi55pm4+cCYiU9ws0Nsr4BLRV90kJXtWwAU8h7VGiL8V3pe9ydZxap0uhYwRFRyoLdOGQByinw==" saltValue="+pk1NCRQNPX37R3rF2VCXw=="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473154</v>
      </c>
      <c r="D6" s="20">
        <f t="shared" si="3"/>
        <v>46</v>
      </c>
      <c r="E6" s="20">
        <f t="shared" si="3"/>
        <v>1</v>
      </c>
      <c r="F6" s="20">
        <f t="shared" si="3"/>
        <v>0</v>
      </c>
      <c r="G6" s="20">
        <f t="shared" si="3"/>
        <v>1</v>
      </c>
      <c r="H6" s="20" t="str">
        <f t="shared" si="3"/>
        <v>沖縄県　伊江村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96.2</v>
      </c>
      <c r="P6" s="21">
        <f t="shared" si="3"/>
        <v>100</v>
      </c>
      <c r="Q6" s="21">
        <f t="shared" si="3"/>
        <v>5017</v>
      </c>
      <c r="R6" s="21">
        <f t="shared" si="3"/>
        <v>4295</v>
      </c>
      <c r="S6" s="21">
        <f t="shared" si="3"/>
        <v>22.7</v>
      </c>
      <c r="T6" s="21">
        <f t="shared" si="3"/>
        <v>189.21</v>
      </c>
      <c r="U6" s="21">
        <f t="shared" si="3"/>
        <v>4235</v>
      </c>
      <c r="V6" s="21">
        <f t="shared" si="3"/>
        <v>22.78</v>
      </c>
      <c r="W6" s="21">
        <f t="shared" si="3"/>
        <v>185.91</v>
      </c>
      <c r="X6" s="22">
        <f>IF(X7="",NA(),X7)</f>
        <v>106.7</v>
      </c>
      <c r="Y6" s="22">
        <f t="shared" ref="Y6:AG6" si="4">IF(Y7="",NA(),Y7)</f>
        <v>102.49</v>
      </c>
      <c r="Z6" s="22">
        <f t="shared" si="4"/>
        <v>101.58</v>
      </c>
      <c r="AA6" s="22">
        <f t="shared" si="4"/>
        <v>101.84</v>
      </c>
      <c r="AB6" s="22">
        <f t="shared" si="4"/>
        <v>99.78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1223.71</v>
      </c>
      <c r="AU6" s="22">
        <f t="shared" ref="AU6:BC6" si="6">IF(AU7="",NA(),AU7)</f>
        <v>1207.6600000000001</v>
      </c>
      <c r="AV6" s="22">
        <f t="shared" si="6"/>
        <v>1474.23</v>
      </c>
      <c r="AW6" s="22">
        <f t="shared" si="6"/>
        <v>1352.57</v>
      </c>
      <c r="AX6" s="22">
        <f t="shared" si="6"/>
        <v>1350.13</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55.78</v>
      </c>
      <c r="BF6" s="22">
        <f t="shared" ref="BF6:BN6" si="7">IF(BF7="",NA(),BF7)</f>
        <v>51.33</v>
      </c>
      <c r="BG6" s="22">
        <f t="shared" si="7"/>
        <v>38.39</v>
      </c>
      <c r="BH6" s="22">
        <f t="shared" si="7"/>
        <v>29.32</v>
      </c>
      <c r="BI6" s="22">
        <f t="shared" si="7"/>
        <v>21.25</v>
      </c>
      <c r="BJ6" s="22">
        <f t="shared" si="7"/>
        <v>540.38</v>
      </c>
      <c r="BK6" s="22">
        <f t="shared" si="7"/>
        <v>556.47</v>
      </c>
      <c r="BL6" s="22">
        <f t="shared" si="7"/>
        <v>564.99</v>
      </c>
      <c r="BM6" s="22">
        <f t="shared" si="7"/>
        <v>631.39</v>
      </c>
      <c r="BN6" s="22">
        <f t="shared" si="7"/>
        <v>625.11</v>
      </c>
      <c r="BO6" s="21" t="str">
        <f>IF(BO7="","",IF(BO7="-","【-】","【"&amp;SUBSTITUTE(TEXT(BO7,"#,##0.00"),"-","△")&amp;"】"))</f>
        <v>【265.93】</v>
      </c>
      <c r="BP6" s="22">
        <f>IF(BP7="",NA(),BP7)</f>
        <v>106.58</v>
      </c>
      <c r="BQ6" s="22">
        <f t="shared" ref="BQ6:BY6" si="8">IF(BQ7="",NA(),BQ7)</f>
        <v>92.07</v>
      </c>
      <c r="BR6" s="22">
        <f t="shared" si="8"/>
        <v>100.43</v>
      </c>
      <c r="BS6" s="22">
        <f t="shared" si="8"/>
        <v>100.64</v>
      </c>
      <c r="BT6" s="22">
        <f t="shared" si="8"/>
        <v>97.93</v>
      </c>
      <c r="BU6" s="22">
        <f t="shared" si="8"/>
        <v>83.22</v>
      </c>
      <c r="BV6" s="22">
        <f t="shared" si="8"/>
        <v>78.67</v>
      </c>
      <c r="BW6" s="22">
        <f t="shared" si="8"/>
        <v>80.56</v>
      </c>
      <c r="BX6" s="22">
        <f t="shared" si="8"/>
        <v>76.55</v>
      </c>
      <c r="BY6" s="22">
        <f t="shared" si="8"/>
        <v>77.739999999999995</v>
      </c>
      <c r="BZ6" s="21" t="str">
        <f>IF(BZ7="","",IF(BZ7="-","【-】","【"&amp;SUBSTITUTE(TEXT(BZ7,"#,##0.00"),"-","△")&amp;"】"))</f>
        <v>【97.82】</v>
      </c>
      <c r="CA6" s="22">
        <f>IF(CA7="",NA(),CA7)</f>
        <v>223.06</v>
      </c>
      <c r="CB6" s="22">
        <f t="shared" ref="CB6:CJ6" si="9">IF(CB7="",NA(),CB7)</f>
        <v>235.23</v>
      </c>
      <c r="CC6" s="22">
        <f t="shared" si="9"/>
        <v>235.77</v>
      </c>
      <c r="CD6" s="22">
        <f t="shared" si="9"/>
        <v>235.46</v>
      </c>
      <c r="CE6" s="22">
        <f t="shared" si="9"/>
        <v>242.86</v>
      </c>
      <c r="CF6" s="22">
        <f t="shared" si="9"/>
        <v>234.17</v>
      </c>
      <c r="CG6" s="22">
        <f t="shared" si="9"/>
        <v>257.95</v>
      </c>
      <c r="CH6" s="22">
        <f t="shared" si="9"/>
        <v>260.87</v>
      </c>
      <c r="CI6" s="22">
        <f t="shared" si="9"/>
        <v>269.25</v>
      </c>
      <c r="CJ6" s="22">
        <f t="shared" si="9"/>
        <v>274.94</v>
      </c>
      <c r="CK6" s="21" t="str">
        <f>IF(CK7="","",IF(CK7="-","【-】","【"&amp;SUBSTITUTE(TEXT(CK7,"#,##0.00"),"-","△")&amp;"】"))</f>
        <v>【177.56】</v>
      </c>
      <c r="CL6" s="22">
        <f>IF(CL7="",NA(),CL7)</f>
        <v>59.61</v>
      </c>
      <c r="CM6" s="22">
        <f t="shared" ref="CM6:CU6" si="10">IF(CM7="",NA(),CM7)</f>
        <v>54.57</v>
      </c>
      <c r="CN6" s="22">
        <f t="shared" si="10"/>
        <v>53.57</v>
      </c>
      <c r="CO6" s="22">
        <f t="shared" si="10"/>
        <v>52.69</v>
      </c>
      <c r="CP6" s="22">
        <f t="shared" si="10"/>
        <v>53.2</v>
      </c>
      <c r="CQ6" s="22">
        <f t="shared" si="10"/>
        <v>41.06</v>
      </c>
      <c r="CR6" s="22">
        <f t="shared" si="10"/>
        <v>39.94</v>
      </c>
      <c r="CS6" s="22">
        <f t="shared" si="10"/>
        <v>40.19</v>
      </c>
      <c r="CT6" s="22">
        <f t="shared" si="10"/>
        <v>41.14</v>
      </c>
      <c r="CU6" s="22">
        <f t="shared" si="10"/>
        <v>41.02</v>
      </c>
      <c r="CV6" s="21" t="str">
        <f>IF(CV7="","",IF(CV7="-","【-】","【"&amp;SUBSTITUTE(TEXT(CV7,"#,##0.00"),"-","△")&amp;"】"))</f>
        <v>【59.81】</v>
      </c>
      <c r="CW6" s="22">
        <f>IF(CW7="",NA(),CW7)</f>
        <v>80.94</v>
      </c>
      <c r="CX6" s="22">
        <f t="shared" ref="CX6:DF6" si="11">IF(CX7="",NA(),CX7)</f>
        <v>88.98</v>
      </c>
      <c r="CY6" s="22">
        <f t="shared" si="11"/>
        <v>89.84</v>
      </c>
      <c r="CZ6" s="22">
        <f t="shared" si="11"/>
        <v>91.65</v>
      </c>
      <c r="DA6" s="22">
        <f t="shared" si="11"/>
        <v>91.29</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63.42</v>
      </c>
      <c r="DI6" s="22">
        <f t="shared" ref="DI6:DQ6" si="12">IF(DI7="",NA(),DI7)</f>
        <v>64.81</v>
      </c>
      <c r="DJ6" s="22">
        <f t="shared" si="12"/>
        <v>65.87</v>
      </c>
      <c r="DK6" s="22">
        <f t="shared" si="12"/>
        <v>67.03</v>
      </c>
      <c r="DL6" s="22">
        <f t="shared" si="12"/>
        <v>68.319999999999993</v>
      </c>
      <c r="DM6" s="22">
        <f t="shared" si="12"/>
        <v>52.73</v>
      </c>
      <c r="DN6" s="22">
        <f t="shared" si="12"/>
        <v>53.25</v>
      </c>
      <c r="DO6" s="22">
        <f t="shared" si="12"/>
        <v>53.4</v>
      </c>
      <c r="DP6" s="22">
        <f t="shared" si="12"/>
        <v>52.14</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473154</v>
      </c>
      <c r="D7" s="24">
        <v>46</v>
      </c>
      <c r="E7" s="24">
        <v>1</v>
      </c>
      <c r="F7" s="24">
        <v>0</v>
      </c>
      <c r="G7" s="24">
        <v>1</v>
      </c>
      <c r="H7" s="24" t="s">
        <v>93</v>
      </c>
      <c r="I7" s="24" t="s">
        <v>94</v>
      </c>
      <c r="J7" s="24" t="s">
        <v>95</v>
      </c>
      <c r="K7" s="24" t="s">
        <v>96</v>
      </c>
      <c r="L7" s="24" t="s">
        <v>97</v>
      </c>
      <c r="M7" s="24" t="s">
        <v>98</v>
      </c>
      <c r="N7" s="25" t="s">
        <v>99</v>
      </c>
      <c r="O7" s="25">
        <v>96.2</v>
      </c>
      <c r="P7" s="25">
        <v>100</v>
      </c>
      <c r="Q7" s="25">
        <v>5017</v>
      </c>
      <c r="R7" s="25">
        <v>4295</v>
      </c>
      <c r="S7" s="25">
        <v>22.7</v>
      </c>
      <c r="T7" s="25">
        <v>189.21</v>
      </c>
      <c r="U7" s="25">
        <v>4235</v>
      </c>
      <c r="V7" s="25">
        <v>22.78</v>
      </c>
      <c r="W7" s="25">
        <v>185.91</v>
      </c>
      <c r="X7" s="25">
        <v>106.7</v>
      </c>
      <c r="Y7" s="25">
        <v>102.49</v>
      </c>
      <c r="Z7" s="25">
        <v>101.58</v>
      </c>
      <c r="AA7" s="25">
        <v>101.84</v>
      </c>
      <c r="AB7" s="25">
        <v>99.78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1223.71</v>
      </c>
      <c r="AU7" s="25">
        <v>1207.6600000000001</v>
      </c>
      <c r="AV7" s="25">
        <v>1474.23</v>
      </c>
      <c r="AW7" s="25">
        <v>1352.57</v>
      </c>
      <c r="AX7" s="25">
        <v>1350.13</v>
      </c>
      <c r="AY7" s="25">
        <v>348.88</v>
      </c>
      <c r="AZ7" s="25">
        <v>381.07</v>
      </c>
      <c r="BA7" s="25">
        <v>367.4</v>
      </c>
      <c r="BB7" s="25">
        <v>345.42</v>
      </c>
      <c r="BC7" s="25">
        <v>315.60000000000002</v>
      </c>
      <c r="BD7" s="25">
        <v>243.36</v>
      </c>
      <c r="BE7" s="25">
        <v>55.78</v>
      </c>
      <c r="BF7" s="25">
        <v>51.33</v>
      </c>
      <c r="BG7" s="25">
        <v>38.39</v>
      </c>
      <c r="BH7" s="25">
        <v>29.32</v>
      </c>
      <c r="BI7" s="25">
        <v>21.25</v>
      </c>
      <c r="BJ7" s="25">
        <v>540.38</v>
      </c>
      <c r="BK7" s="25">
        <v>556.47</v>
      </c>
      <c r="BL7" s="25">
        <v>564.99</v>
      </c>
      <c r="BM7" s="25">
        <v>631.39</v>
      </c>
      <c r="BN7" s="25">
        <v>625.11</v>
      </c>
      <c r="BO7" s="25">
        <v>265.93</v>
      </c>
      <c r="BP7" s="25">
        <v>106.58</v>
      </c>
      <c r="BQ7" s="25">
        <v>92.07</v>
      </c>
      <c r="BR7" s="25">
        <v>100.43</v>
      </c>
      <c r="BS7" s="25">
        <v>100.64</v>
      </c>
      <c r="BT7" s="25">
        <v>97.93</v>
      </c>
      <c r="BU7" s="25">
        <v>83.22</v>
      </c>
      <c r="BV7" s="25">
        <v>78.67</v>
      </c>
      <c r="BW7" s="25">
        <v>80.56</v>
      </c>
      <c r="BX7" s="25">
        <v>76.55</v>
      </c>
      <c r="BY7" s="25">
        <v>77.739999999999995</v>
      </c>
      <c r="BZ7" s="25">
        <v>97.82</v>
      </c>
      <c r="CA7" s="25">
        <v>223.06</v>
      </c>
      <c r="CB7" s="25">
        <v>235.23</v>
      </c>
      <c r="CC7" s="25">
        <v>235.77</v>
      </c>
      <c r="CD7" s="25">
        <v>235.46</v>
      </c>
      <c r="CE7" s="25">
        <v>242.86</v>
      </c>
      <c r="CF7" s="25">
        <v>234.17</v>
      </c>
      <c r="CG7" s="25">
        <v>257.95</v>
      </c>
      <c r="CH7" s="25">
        <v>260.87</v>
      </c>
      <c r="CI7" s="25">
        <v>269.25</v>
      </c>
      <c r="CJ7" s="25">
        <v>274.94</v>
      </c>
      <c r="CK7" s="25">
        <v>177.56</v>
      </c>
      <c r="CL7" s="25">
        <v>59.61</v>
      </c>
      <c r="CM7" s="25">
        <v>54.57</v>
      </c>
      <c r="CN7" s="25">
        <v>53.57</v>
      </c>
      <c r="CO7" s="25">
        <v>52.69</v>
      </c>
      <c r="CP7" s="25">
        <v>53.2</v>
      </c>
      <c r="CQ7" s="25">
        <v>41.06</v>
      </c>
      <c r="CR7" s="25">
        <v>39.94</v>
      </c>
      <c r="CS7" s="25">
        <v>40.19</v>
      </c>
      <c r="CT7" s="25">
        <v>41.14</v>
      </c>
      <c r="CU7" s="25">
        <v>41.02</v>
      </c>
      <c r="CV7" s="25">
        <v>59.81</v>
      </c>
      <c r="CW7" s="25">
        <v>80.94</v>
      </c>
      <c r="CX7" s="25">
        <v>88.98</v>
      </c>
      <c r="CY7" s="25">
        <v>89.84</v>
      </c>
      <c r="CZ7" s="25">
        <v>91.65</v>
      </c>
      <c r="DA7" s="25">
        <v>91.29</v>
      </c>
      <c r="DB7" s="25">
        <v>72.42</v>
      </c>
      <c r="DC7" s="25">
        <v>69.41</v>
      </c>
      <c r="DD7" s="25">
        <v>71.52</v>
      </c>
      <c r="DE7" s="25">
        <v>70.42</v>
      </c>
      <c r="DF7" s="25">
        <v>69.900000000000006</v>
      </c>
      <c r="DG7" s="25">
        <v>89.42</v>
      </c>
      <c r="DH7" s="25">
        <v>63.42</v>
      </c>
      <c r="DI7" s="25">
        <v>64.81</v>
      </c>
      <c r="DJ7" s="25">
        <v>65.87</v>
      </c>
      <c r="DK7" s="25">
        <v>67.03</v>
      </c>
      <c r="DL7" s="25">
        <v>68.319999999999993</v>
      </c>
      <c r="DM7" s="25">
        <v>52.73</v>
      </c>
      <c r="DN7" s="25">
        <v>53.25</v>
      </c>
      <c r="DO7" s="25">
        <v>53.4</v>
      </c>
      <c r="DP7" s="25">
        <v>52.14</v>
      </c>
      <c r="DQ7" s="25">
        <v>53.49</v>
      </c>
      <c r="DR7" s="25">
        <v>52.02</v>
      </c>
      <c r="DS7" s="25">
        <v>0</v>
      </c>
      <c r="DT7" s="25">
        <v>0</v>
      </c>
      <c r="DU7" s="25">
        <v>0</v>
      </c>
      <c r="DV7" s="25">
        <v>0</v>
      </c>
      <c r="DW7" s="25">
        <v>0</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2025-01-24T06:56:50Z</dcterms:created>
  <dcterms:modified xsi:type="dcterms:W3CDTF">2025-01-31T04:03:07Z</dcterms:modified>
  <cp:category/>
</cp:coreProperties>
</file>